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19440" windowHeight="11760" tabRatio="751" activeTab="3"/>
  </bookViews>
  <sheets>
    <sheet name="VzPu do 12 let_dívky" sheetId="1" r:id="rId1"/>
    <sheet name="VzPu do 12 let_chlapci" sheetId="2" r:id="rId2"/>
    <sheet name="VzPu do 14 let_dívky" sheetId="3" r:id="rId3"/>
    <sheet name="VzPu do 14 let_chlapci" sheetId="4" r:id="rId4"/>
    <sheet name="12 pracovní" sheetId="5" r:id="rId5"/>
    <sheet name="14 pracovní" sheetId="6" r:id="rId6"/>
  </sheets>
  <definedNames>
    <definedName name="OLE_LINK1" localSheetId="1">'VzPu do 12 let_chlapci'!#REF!</definedName>
  </definedNames>
  <calcPr fullCalcOnLoad="1"/>
</workbook>
</file>

<file path=xl/sharedStrings.xml><?xml version="1.0" encoding="utf-8"?>
<sst xmlns="http://schemas.openxmlformats.org/spreadsheetml/2006/main" count="287" uniqueCount="93">
  <si>
    <t>KRAJSKÁ STŘELECKÁ LIGA MLÁDEŽE - Zlínského kraje</t>
  </si>
  <si>
    <t>1. kolo</t>
  </si>
  <si>
    <t>2. kolo</t>
  </si>
  <si>
    <t>3. kolo</t>
  </si>
  <si>
    <t>4. kolo</t>
  </si>
  <si>
    <t>CELKEM</t>
  </si>
  <si>
    <t>Poř.</t>
  </si>
  <si>
    <t>Příjmení, jméno</t>
  </si>
  <si>
    <t>Čís. průk.</t>
  </si>
  <si>
    <t>SSK</t>
  </si>
  <si>
    <t>Ročník</t>
  </si>
  <si>
    <t>1.</t>
  </si>
  <si>
    <t>2.</t>
  </si>
  <si>
    <t>3.</t>
  </si>
  <si>
    <t>C</t>
  </si>
  <si>
    <t>N.Č.</t>
  </si>
  <si>
    <t>0210 Uh. Ostroh</t>
  </si>
  <si>
    <t>0551 Nivnice</t>
  </si>
  <si>
    <t>4.</t>
  </si>
  <si>
    <t>5.</t>
  </si>
  <si>
    <t>6.</t>
  </si>
  <si>
    <t>0386 Březolupy</t>
  </si>
  <si>
    <t>7.</t>
  </si>
  <si>
    <t>8.</t>
  </si>
  <si>
    <t>9.</t>
  </si>
  <si>
    <t>Žák Ondřej</t>
  </si>
  <si>
    <t>Žáková Renata</t>
  </si>
  <si>
    <t>Jančara Radek</t>
  </si>
  <si>
    <t>0329 Chropyně</t>
  </si>
  <si>
    <t>41927</t>
  </si>
  <si>
    <t>Chalupová Anna</t>
  </si>
  <si>
    <t>Popelková Barbora</t>
  </si>
  <si>
    <t>Hejlek Leoš</t>
  </si>
  <si>
    <t>Ondra Aleš</t>
  </si>
  <si>
    <t>Kozel Martin</t>
  </si>
  <si>
    <t>Vitovský Jan</t>
  </si>
  <si>
    <t>Smutný Petr</t>
  </si>
  <si>
    <t>Korvasová Alexandra</t>
  </si>
  <si>
    <t>Janásek Roman</t>
  </si>
  <si>
    <t>Matuchová Natálie</t>
  </si>
  <si>
    <t>Panayi Lucas</t>
  </si>
  <si>
    <t>Škrabálek Matyáš</t>
  </si>
  <si>
    <t>Straňák Václav</t>
  </si>
  <si>
    <t>Lovecká Eliška</t>
  </si>
  <si>
    <t>Matuchová Kristýna</t>
  </si>
  <si>
    <t>43087</t>
  </si>
  <si>
    <t>2019 - 2020</t>
  </si>
  <si>
    <t>Jurček Lukáš</t>
  </si>
  <si>
    <t>Hrbáček David</t>
  </si>
  <si>
    <t>Halíčková Vendula</t>
  </si>
  <si>
    <t>Buček Jakub</t>
  </si>
  <si>
    <t>10.</t>
  </si>
  <si>
    <t>Jurák Stanislav</t>
  </si>
  <si>
    <t xml:space="preserve">Hrabalík Pavel </t>
  </si>
  <si>
    <t>11.</t>
  </si>
  <si>
    <t>Jagoš Martin</t>
  </si>
  <si>
    <t>Vávra Šimon</t>
  </si>
  <si>
    <t>Mrázková Petra</t>
  </si>
  <si>
    <t>0073 Uh. Brod</t>
  </si>
  <si>
    <t>Mikulec Antonín</t>
  </si>
  <si>
    <t>Tři nejlepší</t>
  </si>
  <si>
    <t>Finále</t>
  </si>
  <si>
    <t>VÝSLEDKOVÁ LISTINA CELKOVÉ VÝSLEDKY</t>
  </si>
  <si>
    <t>307,,4</t>
  </si>
  <si>
    <t>Klub</t>
  </si>
  <si>
    <t>I</t>
  </si>
  <si>
    <t>II</t>
  </si>
  <si>
    <t>III</t>
  </si>
  <si>
    <t>Celkem</t>
  </si>
  <si>
    <t xml:space="preserve">Název soutěže:  </t>
  </si>
  <si>
    <t xml:space="preserve">Druh soutěže:   </t>
  </si>
  <si>
    <t>Soutěž jednotlivců zařazená do II. Kategorie</t>
  </si>
  <si>
    <t xml:space="preserve">Datum a místo konání: </t>
  </si>
  <si>
    <t>Pořadatel:</t>
  </si>
  <si>
    <t>Jméno, příjmení</t>
  </si>
  <si>
    <t>Rok.nar</t>
  </si>
  <si>
    <t>Č.p. ČSS</t>
  </si>
  <si>
    <t>Dílčí výsledky</t>
  </si>
  <si>
    <t>CT</t>
  </si>
  <si>
    <t>Disciplína VzPu30 do 12 let</t>
  </si>
  <si>
    <t>Disciplína VzPu30 do 14 let</t>
  </si>
  <si>
    <t>VÝSLEDKOVÁ  LISTINA</t>
  </si>
  <si>
    <t>KSL Zlínsko 2019-20 Finále</t>
  </si>
  <si>
    <t>31.5.2020 Uherský Ostroh</t>
  </si>
  <si>
    <t>SSK Uherský Ostroh 0210</t>
  </si>
  <si>
    <t xml:space="preserve">Příjmení a jméno, </t>
  </si>
  <si>
    <t>NEŘADIT PRACOVNÍ</t>
  </si>
  <si>
    <t xml:space="preserve"> </t>
  </si>
  <si>
    <t>Jánoš Štěpán</t>
  </si>
  <si>
    <t>VzPu 30 ran vleže dívky do 12 let</t>
  </si>
  <si>
    <t>VzPu 30 ran vleže chlapci do 12 let</t>
  </si>
  <si>
    <t>VzPu 30 ran vleže dívky do 14 let</t>
  </si>
  <si>
    <t>VzPu 30 ran vleže chlapci do 14 let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</si>
</sst>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0.0"/>
    <numFmt numFmtId="172" formatCode="#,##0.0\ _K_č"/>
    <numFmt numFmtId="173" formatCode="#,##0.0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 CE"/>
      <family val="2"/>
    </font>
    <font>
      <sz val="10"/>
      <color indexed="8"/>
      <name val="Times New Roman"/>
      <family val="1"/>
    </font>
    <font>
      <sz val="10.5"/>
      <name val="Times New Roman CE"/>
      <family val="1"/>
    </font>
    <font>
      <sz val="10.5"/>
      <color indexed="8"/>
      <name val="Times New Roman"/>
      <family val="1"/>
    </font>
    <font>
      <sz val="8"/>
      <name val="Arial"/>
      <family val="2"/>
    </font>
    <font>
      <sz val="10"/>
      <name val="Times New Roman CE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6"/>
      <color indexed="18"/>
      <name val="Arial"/>
      <family val="2"/>
    </font>
    <font>
      <sz val="14"/>
      <color indexed="8"/>
      <name val="Arial"/>
      <family val="2"/>
    </font>
    <font>
      <b/>
      <sz val="14"/>
      <color indexed="1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>
        <color indexed="63"/>
      </right>
      <top style="medium"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medium"/>
      <bottom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5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7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19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9" borderId="8" applyNumberFormat="0" applyAlignment="0" applyProtection="0"/>
    <xf numFmtId="0" fontId="65" fillId="40" borderId="8" applyNumberFormat="0" applyAlignment="0" applyProtection="0"/>
    <xf numFmtId="0" fontId="66" fillId="40" borderId="9" applyNumberFormat="0" applyAlignment="0" applyProtection="0"/>
    <xf numFmtId="0" fontId="67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47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/>
    </xf>
    <xf numFmtId="0" fontId="44" fillId="0" borderId="15" xfId="0" applyFont="1" applyFill="1" applyBorder="1" applyAlignment="1">
      <alignment horizontal="center"/>
    </xf>
    <xf numFmtId="0" fontId="43" fillId="47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9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23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44" fillId="0" borderId="25" xfId="0" applyFont="1" applyFill="1" applyBorder="1" applyAlignment="1">
      <alignment horizontal="center"/>
    </xf>
    <xf numFmtId="0" fontId="44" fillId="0" borderId="15" xfId="0" applyFont="1" applyFill="1" applyBorder="1" applyAlignment="1">
      <alignment/>
    </xf>
    <xf numFmtId="0" fontId="44" fillId="0" borderId="2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/>
    </xf>
    <xf numFmtId="0" fontId="44" fillId="0" borderId="23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6" fillId="0" borderId="0" xfId="0" applyFont="1" applyBorder="1" applyAlignment="1">
      <alignment/>
    </xf>
    <xf numFmtId="0" fontId="0" fillId="0" borderId="17" xfId="0" applyBorder="1" applyAlignment="1">
      <alignment/>
    </xf>
    <xf numFmtId="0" fontId="43" fillId="48" borderId="10" xfId="0" applyFont="1" applyFill="1" applyBorder="1" applyAlignment="1">
      <alignment horizontal="center" vertical="center"/>
    </xf>
    <xf numFmtId="0" fontId="0" fillId="48" borderId="30" xfId="0" applyFill="1" applyBorder="1" applyAlignment="1">
      <alignment/>
    </xf>
    <xf numFmtId="0" fontId="44" fillId="0" borderId="10" xfId="0" applyFont="1" applyFill="1" applyBorder="1" applyAlignment="1">
      <alignment/>
    </xf>
    <xf numFmtId="0" fontId="47" fillId="0" borderId="31" xfId="0" applyFont="1" applyFill="1" applyBorder="1" applyAlignment="1">
      <alignment horizontal="center"/>
    </xf>
    <xf numFmtId="0" fontId="48" fillId="0" borderId="32" xfId="0" applyFont="1" applyBorder="1" applyAlignment="1">
      <alignment/>
    </xf>
    <xf numFmtId="0" fontId="49" fillId="0" borderId="33" xfId="0" applyFont="1" applyFill="1" applyBorder="1" applyAlignment="1">
      <alignment horizontal="center"/>
    </xf>
    <xf numFmtId="0" fontId="48" fillId="0" borderId="32" xfId="0" applyFont="1" applyFill="1" applyBorder="1" applyAlignment="1">
      <alignment horizontal="left"/>
    </xf>
    <xf numFmtId="0" fontId="48" fillId="0" borderId="33" xfId="0" applyFont="1" applyBorder="1" applyAlignment="1">
      <alignment horizontal="center"/>
    </xf>
    <xf numFmtId="173" fontId="47" fillId="0" borderId="17" xfId="0" applyNumberFormat="1" applyFont="1" applyFill="1" applyBorder="1" applyAlignment="1">
      <alignment horizontal="center"/>
    </xf>
    <xf numFmtId="173" fontId="50" fillId="47" borderId="17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48" fillId="0" borderId="34" xfId="0" applyFont="1" applyBorder="1" applyAlignment="1">
      <alignment/>
    </xf>
    <xf numFmtId="0" fontId="49" fillId="0" borderId="35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left"/>
    </xf>
    <xf numFmtId="0" fontId="48" fillId="0" borderId="35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48" fillId="0" borderId="36" xfId="0" applyFont="1" applyBorder="1" applyAlignment="1">
      <alignment/>
    </xf>
    <xf numFmtId="0" fontId="48" fillId="0" borderId="37" xfId="0" applyFont="1" applyBorder="1" applyAlignment="1">
      <alignment horizontal="center"/>
    </xf>
    <xf numFmtId="0" fontId="48" fillId="0" borderId="38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center"/>
    </xf>
    <xf numFmtId="0" fontId="48" fillId="0" borderId="39" xfId="0" applyFont="1" applyFill="1" applyBorder="1" applyAlignment="1">
      <alignment/>
    </xf>
    <xf numFmtId="0" fontId="48" fillId="0" borderId="40" xfId="0" applyFont="1" applyFill="1" applyBorder="1" applyAlignment="1">
      <alignment horizontal="center"/>
    </xf>
    <xf numFmtId="0" fontId="48" fillId="0" borderId="39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41" xfId="0" applyFont="1" applyFill="1" applyBorder="1" applyAlignment="1">
      <alignment horizontal="left"/>
    </xf>
    <xf numFmtId="0" fontId="48" fillId="0" borderId="41" xfId="0" applyFont="1" applyBorder="1" applyAlignment="1">
      <alignment horizontal="center"/>
    </xf>
    <xf numFmtId="171" fontId="50" fillId="47" borderId="42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48" fillId="0" borderId="36" xfId="0" applyFont="1" applyFill="1" applyBorder="1" applyAlignment="1">
      <alignment/>
    </xf>
    <xf numFmtId="0" fontId="48" fillId="0" borderId="36" xfId="0" applyFont="1" applyFill="1" applyBorder="1" applyAlignment="1">
      <alignment horizontal="center"/>
    </xf>
    <xf numFmtId="0" fontId="48" fillId="0" borderId="43" xfId="0" applyFont="1" applyFill="1" applyBorder="1" applyAlignment="1">
      <alignment horizontal="left"/>
    </xf>
    <xf numFmtId="0" fontId="48" fillId="0" borderId="43" xfId="0" applyFont="1" applyFill="1" applyBorder="1" applyAlignment="1">
      <alignment horizontal="center"/>
    </xf>
    <xf numFmtId="0" fontId="48" fillId="0" borderId="39" xfId="0" applyFont="1" applyBorder="1" applyAlignment="1">
      <alignment/>
    </xf>
    <xf numFmtId="0" fontId="48" fillId="0" borderId="39" xfId="0" applyFont="1" applyFill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8" fillId="0" borderId="32" xfId="0" applyFont="1" applyFill="1" applyBorder="1" applyAlignment="1">
      <alignment/>
    </xf>
    <xf numFmtId="49" fontId="48" fillId="0" borderId="33" xfId="0" applyNumberFormat="1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49" fillId="0" borderId="34" xfId="0" applyFont="1" applyFill="1" applyBorder="1" applyAlignment="1">
      <alignment horizontal="center"/>
    </xf>
    <xf numFmtId="0" fontId="48" fillId="0" borderId="43" xfId="0" applyFont="1" applyBorder="1" applyAlignment="1">
      <alignment horizontal="center"/>
    </xf>
    <xf numFmtId="49" fontId="48" fillId="0" borderId="34" xfId="0" applyNumberFormat="1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0" fontId="48" fillId="0" borderId="36" xfId="0" applyFont="1" applyBorder="1" applyAlignment="1">
      <alignment horizontal="left"/>
    </xf>
    <xf numFmtId="0" fontId="48" fillId="0" borderId="34" xfId="0" applyFont="1" applyFill="1" applyBorder="1" applyAlignment="1">
      <alignment/>
    </xf>
    <xf numFmtId="0" fontId="49" fillId="0" borderId="45" xfId="0" applyFont="1" applyFill="1" applyBorder="1" applyAlignment="1">
      <alignment horizontal="center"/>
    </xf>
    <xf numFmtId="0" fontId="48" fillId="0" borderId="46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left"/>
    </xf>
    <xf numFmtId="0" fontId="48" fillId="0" borderId="46" xfId="0" applyFont="1" applyBorder="1" applyAlignment="1">
      <alignment horizontal="center"/>
    </xf>
    <xf numFmtId="0" fontId="49" fillId="0" borderId="36" xfId="0" applyFont="1" applyFill="1" applyBorder="1" applyAlignment="1">
      <alignment horizontal="center"/>
    </xf>
    <xf numFmtId="0" fontId="49" fillId="0" borderId="40" xfId="0" applyFont="1" applyFill="1" applyBorder="1" applyAlignment="1">
      <alignment horizontal="center"/>
    </xf>
    <xf numFmtId="171" fontId="47" fillId="0" borderId="17" xfId="0" applyNumberFormat="1" applyFont="1" applyFill="1" applyBorder="1" applyAlignment="1">
      <alignment horizontal="center"/>
    </xf>
    <xf numFmtId="171" fontId="47" fillId="49" borderId="17" xfId="65" applyNumberFormat="1" applyFont="1" applyFill="1" applyBorder="1" applyAlignment="1">
      <alignment horizontal="center"/>
      <protection/>
    </xf>
    <xf numFmtId="171" fontId="50" fillId="47" borderId="3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47" fillId="0" borderId="22" xfId="0" applyNumberFormat="1" applyFont="1" applyFill="1" applyBorder="1" applyAlignment="1">
      <alignment horizontal="center"/>
    </xf>
    <xf numFmtId="171" fontId="47" fillId="0" borderId="47" xfId="0" applyNumberFormat="1" applyFont="1" applyFill="1" applyBorder="1" applyAlignment="1">
      <alignment horizontal="center"/>
    </xf>
    <xf numFmtId="171" fontId="47" fillId="0" borderId="15" xfId="0" applyNumberFormat="1" applyFont="1" applyFill="1" applyBorder="1" applyAlignment="1">
      <alignment horizontal="center"/>
    </xf>
    <xf numFmtId="171" fontId="47" fillId="0" borderId="17" xfId="65" applyNumberFormat="1" applyFont="1" applyFill="1" applyBorder="1" applyAlignment="1">
      <alignment horizontal="center"/>
      <protection/>
    </xf>
    <xf numFmtId="171" fontId="47" fillId="0" borderId="48" xfId="0" applyNumberFormat="1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0" fontId="48" fillId="0" borderId="49" xfId="0" applyFont="1" applyBorder="1" applyAlignment="1">
      <alignment horizontal="center"/>
    </xf>
    <xf numFmtId="171" fontId="50" fillId="47" borderId="17" xfId="0" applyNumberFormat="1" applyFont="1" applyFill="1" applyBorder="1" applyAlignment="1">
      <alignment horizontal="center"/>
    </xf>
    <xf numFmtId="0" fontId="44" fillId="0" borderId="50" xfId="0" applyFont="1" applyFill="1" applyBorder="1" applyAlignment="1">
      <alignment horizontal="center"/>
    </xf>
    <xf numFmtId="0" fontId="44" fillId="0" borderId="5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22" fillId="0" borderId="0" xfId="66" applyFont="1">
      <alignment/>
      <protection/>
    </xf>
    <xf numFmtId="0" fontId="24" fillId="0" borderId="0" xfId="67" applyFont="1">
      <alignment/>
      <protection/>
    </xf>
    <xf numFmtId="0" fontId="24" fillId="0" borderId="0" xfId="68" applyFont="1" applyAlignment="1">
      <alignment/>
      <protection/>
    </xf>
    <xf numFmtId="0" fontId="24" fillId="0" borderId="0" xfId="68" applyFont="1" applyAlignment="1">
      <alignment horizontal="center"/>
      <protection/>
    </xf>
    <xf numFmtId="0" fontId="24" fillId="0" borderId="0" xfId="68" applyFont="1">
      <alignment/>
      <protection/>
    </xf>
    <xf numFmtId="0" fontId="25" fillId="0" borderId="0" xfId="67" applyFont="1">
      <alignment/>
      <protection/>
    </xf>
    <xf numFmtId="0" fontId="25" fillId="0" borderId="0" xfId="69" applyFont="1" applyFill="1">
      <alignment/>
      <protection/>
    </xf>
    <xf numFmtId="0" fontId="21" fillId="0" borderId="0" xfId="70" applyFont="1">
      <alignment/>
      <protection/>
    </xf>
    <xf numFmtId="0" fontId="21" fillId="0" borderId="0" xfId="70" applyFont="1" applyAlignment="1">
      <alignment horizontal="center"/>
      <protection/>
    </xf>
    <xf numFmtId="0" fontId="23" fillId="0" borderId="0" xfId="70" applyFont="1" applyAlignment="1">
      <alignment horizontal="left" vertical="center"/>
      <protection/>
    </xf>
    <xf numFmtId="0" fontId="26" fillId="50" borderId="0" xfId="65" applyFont="1" applyFill="1" applyBorder="1">
      <alignment/>
      <protection/>
    </xf>
    <xf numFmtId="0" fontId="26" fillId="50" borderId="0" xfId="65" applyFont="1" applyFill="1" applyBorder="1" applyAlignment="1">
      <alignment horizontal="center"/>
      <protection/>
    </xf>
    <xf numFmtId="0" fontId="26" fillId="50" borderId="0" xfId="65" applyFont="1" applyFill="1" applyBorder="1" applyAlignment="1">
      <alignment horizontal="left" vertical="center"/>
      <protection/>
    </xf>
    <xf numFmtId="0" fontId="26" fillId="0" borderId="0" xfId="65" applyFont="1" applyFill="1" applyBorder="1">
      <alignment/>
      <protection/>
    </xf>
    <xf numFmtId="0" fontId="26" fillId="0" borderId="0" xfId="65" applyFont="1" applyFill="1" applyBorder="1" applyAlignment="1">
      <alignment horizontal="center"/>
      <protection/>
    </xf>
    <xf numFmtId="0" fontId="26" fillId="0" borderId="0" xfId="65" applyFont="1" applyFill="1" applyBorder="1" applyAlignment="1">
      <alignment horizontal="left" vertical="center"/>
      <protection/>
    </xf>
    <xf numFmtId="0" fontId="22" fillId="0" borderId="0" xfId="67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22" fillId="0" borderId="0" xfId="67" applyFont="1" applyAlignment="1">
      <alignment/>
      <protection/>
    </xf>
    <xf numFmtId="0" fontId="23" fillId="0" borderId="0" xfId="70" applyFont="1" applyAlignment="1">
      <alignment horizontal="center" vertical="center"/>
      <protection/>
    </xf>
    <xf numFmtId="0" fontId="21" fillId="0" borderId="0" xfId="70" applyFont="1" applyAlignment="1">
      <alignment horizontal="left" vertical="center"/>
      <protection/>
    </xf>
    <xf numFmtId="0" fontId="21" fillId="0" borderId="0" xfId="70" applyFont="1" applyAlignment="1">
      <alignment horizontal="center" vertical="center"/>
      <protection/>
    </xf>
    <xf numFmtId="0" fontId="26" fillId="5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20" fillId="0" borderId="0" xfId="66" applyFont="1" applyAlignment="1">
      <alignment horizontal="center"/>
      <protection/>
    </xf>
    <xf numFmtId="0" fontId="24" fillId="0" borderId="0" xfId="68" applyFont="1" applyAlignment="1">
      <alignment horizontal="left"/>
      <protection/>
    </xf>
    <xf numFmtId="0" fontId="26" fillId="50" borderId="0" xfId="65" applyFont="1" applyFill="1" applyBorder="1" applyAlignment="1">
      <alignment horizontal="center"/>
      <protection/>
    </xf>
    <xf numFmtId="0" fontId="24" fillId="0" borderId="0" xfId="68" applyFont="1" applyAlignment="1">
      <alignment horizontal="center"/>
      <protection/>
    </xf>
    <xf numFmtId="0" fontId="48" fillId="0" borderId="35" xfId="0" applyFont="1" applyFill="1" applyBorder="1" applyAlignment="1">
      <alignment horizontal="center"/>
    </xf>
  </cellXfs>
  <cellStyles count="7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2" xfId="65"/>
    <cellStyle name="normální 3" xfId="66"/>
    <cellStyle name="normální 4" xfId="67"/>
    <cellStyle name="normální 5" xfId="68"/>
    <cellStyle name="normální 6" xfId="69"/>
    <cellStyle name="normální_List2" xfId="70"/>
    <cellStyle name="Poznámka" xfId="71"/>
    <cellStyle name="Percent" xfId="72"/>
    <cellStyle name="Propojená buňka" xfId="73"/>
    <cellStyle name="Followed Hyperlink" xfId="74"/>
    <cellStyle name="Správně" xfId="75"/>
    <cellStyle name="Špatně" xfId="76"/>
    <cellStyle name="Text upozornění" xfId="77"/>
    <cellStyle name="Vstup" xfId="78"/>
    <cellStyle name="Výpočet" xfId="79"/>
    <cellStyle name="Výstup" xfId="80"/>
    <cellStyle name="Vysvětlující text" xfId="81"/>
    <cellStyle name="Zvýraznění 1" xfId="82"/>
    <cellStyle name="Zvýraznění 2" xfId="83"/>
    <cellStyle name="Zvýraznění 3" xfId="84"/>
    <cellStyle name="Zvýraznění 4" xfId="85"/>
    <cellStyle name="Zvýraznění 5" xfId="86"/>
    <cellStyle name="Zvýraznění 6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.421875" style="0" customWidth="1"/>
    <col min="2" max="2" width="18.7109375" style="0" customWidth="1"/>
    <col min="3" max="3" width="8.00390625" style="0" customWidth="1"/>
    <col min="4" max="4" width="14.7109375" style="0" customWidth="1"/>
    <col min="5" max="5" width="5.8515625" style="0" customWidth="1"/>
    <col min="6" max="6" width="7.140625" style="0" customWidth="1"/>
    <col min="7" max="7" width="7.00390625" style="0" customWidth="1"/>
    <col min="8" max="10" width="7.7109375" style="0" customWidth="1"/>
    <col min="11" max="11" width="10.8515625" style="0" customWidth="1"/>
    <col min="12" max="12" width="10.00390625" style="0" customWidth="1"/>
    <col min="13" max="25" width="4.421875" style="0" customWidth="1"/>
    <col min="26" max="26" width="6.00390625" style="0" customWidth="1"/>
    <col min="27" max="27" width="6.421875" style="0" customWidth="1"/>
    <col min="28" max="28" width="4.28125" style="0" customWidth="1"/>
    <col min="29" max="29" width="4.00390625" style="0" customWidth="1"/>
    <col min="30" max="30" width="3.8515625" style="0" customWidth="1"/>
    <col min="31" max="31" width="4.00390625" style="0" customWidth="1"/>
    <col min="32" max="32" width="3.7109375" style="0" customWidth="1"/>
  </cols>
  <sheetData>
    <row r="1" spans="1:27" ht="26.2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26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26.25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8.75">
      <c r="A5" s="45" t="s">
        <v>89</v>
      </c>
      <c r="B5" s="45"/>
      <c r="C5" s="45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12" ht="13.5" thickBot="1">
      <c r="A7" s="46"/>
      <c r="B7" s="46"/>
      <c r="C7" s="46"/>
      <c r="D7" s="46"/>
      <c r="E7" s="46"/>
      <c r="F7" s="65" t="s">
        <v>1</v>
      </c>
      <c r="G7" s="67" t="s">
        <v>2</v>
      </c>
      <c r="H7" s="66" t="s">
        <v>3</v>
      </c>
      <c r="I7" s="66" t="s">
        <v>4</v>
      </c>
      <c r="J7" s="66" t="s">
        <v>61</v>
      </c>
      <c r="K7" s="60" t="s">
        <v>5</v>
      </c>
      <c r="L7" s="36" t="s">
        <v>60</v>
      </c>
    </row>
    <row r="8" spans="1:12" ht="13.5" thickBot="1">
      <c r="A8" s="47" t="s">
        <v>6</v>
      </c>
      <c r="B8" s="47" t="s">
        <v>7</v>
      </c>
      <c r="C8" s="48" t="s">
        <v>8</v>
      </c>
      <c r="D8" s="49" t="s">
        <v>9</v>
      </c>
      <c r="E8" s="41" t="s">
        <v>10</v>
      </c>
      <c r="F8" s="49" t="s">
        <v>14</v>
      </c>
      <c r="G8" s="51" t="s">
        <v>14</v>
      </c>
      <c r="H8" s="49" t="s">
        <v>14</v>
      </c>
      <c r="I8" s="51" t="s">
        <v>14</v>
      </c>
      <c r="J8" s="50" t="s">
        <v>14</v>
      </c>
      <c r="K8" s="61"/>
      <c r="L8" s="43"/>
    </row>
    <row r="9" spans="1:12" s="98" customFormat="1" ht="24.75" customHeight="1" thickBot="1">
      <c r="A9" s="132" t="s">
        <v>11</v>
      </c>
      <c r="B9" s="74" t="s">
        <v>49</v>
      </c>
      <c r="C9" s="94">
        <v>43743</v>
      </c>
      <c r="D9" s="76" t="s">
        <v>16</v>
      </c>
      <c r="E9" s="77">
        <v>2010</v>
      </c>
      <c r="F9" s="123">
        <v>296.5</v>
      </c>
      <c r="G9" s="123">
        <v>306.5</v>
      </c>
      <c r="H9" s="123">
        <v>306.8</v>
      </c>
      <c r="I9" s="130">
        <v>308.9</v>
      </c>
      <c r="J9" s="123">
        <f>SUM('12 pracovní'!J13)</f>
        <v>313.3</v>
      </c>
      <c r="K9" s="123">
        <f>SUM(F9,G9,H9,I9,J9)</f>
        <v>1531.9999999999998</v>
      </c>
      <c r="L9" s="125">
        <f>LARGE(F9:J9,1)+LARGE(F9:J9,2)+LARGE(F9:J9,3)</f>
        <v>929</v>
      </c>
    </row>
    <row r="10" spans="1:12" s="98" customFormat="1" ht="24.75" customHeight="1" thickBot="1">
      <c r="A10" s="132" t="s">
        <v>12</v>
      </c>
      <c r="B10" s="81" t="s">
        <v>31</v>
      </c>
      <c r="C10" s="133">
        <v>42581</v>
      </c>
      <c r="D10" s="83" t="s">
        <v>21</v>
      </c>
      <c r="E10" s="84">
        <v>2008</v>
      </c>
      <c r="F10" s="123">
        <v>302.5</v>
      </c>
      <c r="G10" s="123">
        <v>302.1</v>
      </c>
      <c r="H10" s="123">
        <v>308.2</v>
      </c>
      <c r="I10" s="130">
        <v>309.4</v>
      </c>
      <c r="J10" s="123">
        <f>SUM('12 pracovní'!J15)</f>
        <v>306.5</v>
      </c>
      <c r="K10" s="123">
        <f>SUM(F10,G10,H10,I10,J10)</f>
        <v>1528.6999999999998</v>
      </c>
      <c r="L10" s="125">
        <f>LARGE(F10:J10,1)+LARGE(F10:J10,2)+LARGE(F10:J10,3)</f>
        <v>924.0999999999999</v>
      </c>
    </row>
    <row r="11" spans="1:12" s="98" customFormat="1" ht="24.75" customHeight="1" thickBot="1">
      <c r="A11" s="132" t="s">
        <v>13</v>
      </c>
      <c r="B11" s="86" t="s">
        <v>37</v>
      </c>
      <c r="C11" s="100">
        <v>43160</v>
      </c>
      <c r="D11" s="119" t="s">
        <v>16</v>
      </c>
      <c r="E11" s="87">
        <v>2009</v>
      </c>
      <c r="F11" s="123">
        <v>302.3</v>
      </c>
      <c r="G11" s="123">
        <v>309.6</v>
      </c>
      <c r="H11" s="123">
        <v>0</v>
      </c>
      <c r="I11" s="130">
        <v>308.6</v>
      </c>
      <c r="J11" s="123">
        <f>SUM('12 pracovní'!J14)</f>
        <v>301.6</v>
      </c>
      <c r="K11" s="123">
        <f>SUM(F11,G11,H11,I11,J11)</f>
        <v>1222.1000000000001</v>
      </c>
      <c r="L11" s="125">
        <f>LARGE(F11:J11,1)+LARGE(F11:J11,2)+LARGE(F11:J11,3)</f>
        <v>920.5</v>
      </c>
    </row>
    <row r="12" spans="1:12" s="98" customFormat="1" ht="24.75" customHeight="1" thickBot="1">
      <c r="A12" s="132" t="s">
        <v>18</v>
      </c>
      <c r="B12" s="99" t="s">
        <v>43</v>
      </c>
      <c r="C12" s="100">
        <v>43089</v>
      </c>
      <c r="D12" s="119" t="s">
        <v>17</v>
      </c>
      <c r="E12" s="109">
        <v>2009</v>
      </c>
      <c r="F12" s="123">
        <v>270.3</v>
      </c>
      <c r="G12" s="123">
        <v>286.3</v>
      </c>
      <c r="H12" s="123">
        <v>277.8</v>
      </c>
      <c r="I12" s="130">
        <v>292.7</v>
      </c>
      <c r="J12" s="123">
        <f>SUM('12 pracovní'!J16)</f>
        <v>289.4</v>
      </c>
      <c r="K12" s="123">
        <f>SUM(F12,G12,H12,I12,J12)</f>
        <v>1416.5</v>
      </c>
      <c r="L12" s="125">
        <f>LARGE(F12:J12,1)+LARGE(F12:J12,2)+LARGE(F12:J12,3)</f>
        <v>868.3999999999999</v>
      </c>
    </row>
    <row r="13" spans="1:12" s="85" customFormat="1" ht="24.75" customHeight="1" thickBot="1">
      <c r="A13" s="132" t="s">
        <v>19</v>
      </c>
      <c r="B13" s="103" t="s">
        <v>57</v>
      </c>
      <c r="C13" s="104" t="s">
        <v>15</v>
      </c>
      <c r="D13" s="92" t="s">
        <v>58</v>
      </c>
      <c r="E13" s="134">
        <v>2008</v>
      </c>
      <c r="F13" s="123">
        <v>0</v>
      </c>
      <c r="G13" s="123">
        <v>0</v>
      </c>
      <c r="H13" s="123">
        <v>272</v>
      </c>
      <c r="I13" s="130">
        <v>292.5</v>
      </c>
      <c r="J13" s="123">
        <f>SUM('12 pracovní'!J17)</f>
        <v>0</v>
      </c>
      <c r="K13" s="123">
        <f>SUM(F13,G13,H13,I13,J13)</f>
        <v>564.5</v>
      </c>
      <c r="L13" s="125">
        <f>LARGE(F13:J13,1)+LARGE(F13:J13,2)+LARGE(F13:J13,3)</f>
        <v>564.5</v>
      </c>
    </row>
    <row r="14" spans="1:27" s="26" customFormat="1" ht="12.75">
      <c r="A14" s="17"/>
      <c r="I14" s="17"/>
      <c r="J14" s="25"/>
      <c r="K14" s="25"/>
      <c r="L14" s="25"/>
      <c r="M14" s="17"/>
      <c r="N14" s="7"/>
      <c r="O14" s="7"/>
      <c r="P14" s="7"/>
      <c r="Q14" s="17"/>
      <c r="R14" s="19"/>
      <c r="S14" s="19"/>
      <c r="T14" s="19"/>
      <c r="U14" s="17"/>
      <c r="V14" s="19"/>
      <c r="W14" s="19"/>
      <c r="X14" s="19"/>
      <c r="Y14" s="17"/>
      <c r="Z14" s="17"/>
      <c r="AA14" s="17"/>
    </row>
    <row r="15" spans="1:27" s="26" customFormat="1" ht="12.75">
      <c r="A15" s="17"/>
      <c r="I15" s="17"/>
      <c r="J15" s="25"/>
      <c r="K15" s="25"/>
      <c r="L15" s="25"/>
      <c r="M15" s="17"/>
      <c r="N15" s="7"/>
      <c r="O15" s="7"/>
      <c r="P15" s="7"/>
      <c r="Q15" s="17"/>
      <c r="R15" s="19"/>
      <c r="S15" s="19"/>
      <c r="T15" s="19"/>
      <c r="U15" s="17"/>
      <c r="V15" s="19"/>
      <c r="W15" s="19"/>
      <c r="X15" s="19"/>
      <c r="Y15" s="17"/>
      <c r="Z15" s="17"/>
      <c r="AA15" s="17"/>
    </row>
    <row r="16" spans="1:27" s="26" customFormat="1" ht="12.75">
      <c r="A16" s="17"/>
      <c r="B16" s="10"/>
      <c r="C16" s="18"/>
      <c r="D16" s="28"/>
      <c r="E16" s="27"/>
      <c r="F16"/>
      <c r="G16"/>
      <c r="H16"/>
      <c r="I16" s="17"/>
      <c r="J16" s="25"/>
      <c r="K16" s="25"/>
      <c r="L16" s="25"/>
      <c r="M16" s="17"/>
      <c r="N16" s="7"/>
      <c r="O16" s="7"/>
      <c r="P16" s="7"/>
      <c r="Q16" s="17"/>
      <c r="R16" s="7"/>
      <c r="S16" s="7"/>
      <c r="T16" s="7"/>
      <c r="U16" s="64"/>
      <c r="V16" s="7"/>
      <c r="W16" s="7"/>
      <c r="X16" s="7"/>
      <c r="Y16" s="17"/>
      <c r="Z16" s="17"/>
      <c r="AA16" s="17"/>
    </row>
    <row r="17" spans="1:27" s="26" customFormat="1" ht="12.75">
      <c r="A17" s="17"/>
      <c r="F17"/>
      <c r="G17"/>
      <c r="H17"/>
      <c r="I17" s="17"/>
      <c r="J17" s="25"/>
      <c r="K17" s="25"/>
      <c r="L17" s="25"/>
      <c r="M17" s="64"/>
      <c r="N17" s="19"/>
      <c r="O17" s="19"/>
      <c r="P17" s="19"/>
      <c r="Q17" s="17"/>
      <c r="R17" s="19"/>
      <c r="S17" s="19"/>
      <c r="T17" s="19"/>
      <c r="U17" s="17"/>
      <c r="V17" s="19"/>
      <c r="W17" s="19"/>
      <c r="X17" s="19"/>
      <c r="Y17" s="17"/>
      <c r="Z17" s="17"/>
      <c r="AA17" s="17"/>
    </row>
    <row r="18" spans="1:27" s="26" customFormat="1" ht="15.75">
      <c r="A18" s="17"/>
      <c r="B18" s="8"/>
      <c r="C18" s="18"/>
      <c r="D18" s="6"/>
      <c r="E18" s="7"/>
      <c r="F18"/>
      <c r="G18"/>
      <c r="H18"/>
      <c r="I18" s="17"/>
      <c r="J18" s="25"/>
      <c r="K18" s="25"/>
      <c r="L18" s="25"/>
      <c r="M18" s="17"/>
      <c r="Q18" s="17"/>
      <c r="R18" s="21"/>
      <c r="S18" s="21"/>
      <c r="T18" s="21"/>
      <c r="U18" s="17"/>
      <c r="Y18" s="17"/>
      <c r="Z18" s="17"/>
      <c r="AA18" s="17"/>
    </row>
    <row r="19" spans="1:27" s="26" customFormat="1" ht="12.75">
      <c r="A19" s="17"/>
      <c r="B19" s="8"/>
      <c r="C19" s="7"/>
      <c r="D19" s="7"/>
      <c r="E19" s="7"/>
      <c r="F19"/>
      <c r="G19"/>
      <c r="H19"/>
      <c r="I19" s="17"/>
      <c r="J19" s="25"/>
      <c r="K19" s="25"/>
      <c r="L19" s="25"/>
      <c r="M19" s="17"/>
      <c r="Q19" s="17"/>
      <c r="U19" s="17"/>
      <c r="Y19" s="17"/>
      <c r="Z19" s="17"/>
      <c r="AA19" s="17"/>
    </row>
    <row r="20" spans="1:27" s="26" customFormat="1" ht="12.75">
      <c r="A20" s="17"/>
      <c r="B20" s="8"/>
      <c r="C20" s="7"/>
      <c r="D20" s="7"/>
      <c r="E20" s="7"/>
      <c r="F20"/>
      <c r="G20"/>
      <c r="H20"/>
      <c r="I20" s="17"/>
      <c r="J20" s="25"/>
      <c r="K20" s="25"/>
      <c r="L20" s="25"/>
      <c r="M20" s="17"/>
      <c r="Q20" s="17"/>
      <c r="U20" s="17"/>
      <c r="Y20" s="17"/>
      <c r="Z20" s="17"/>
      <c r="AA20" s="17"/>
    </row>
    <row r="21" spans="1:27" s="26" customFormat="1" ht="12.75">
      <c r="A21" s="17"/>
      <c r="B21" s="8"/>
      <c r="C21" s="7"/>
      <c r="D21" s="7"/>
      <c r="E21" s="7"/>
      <c r="F21"/>
      <c r="G21"/>
      <c r="H21"/>
      <c r="I21" s="17"/>
      <c r="J21" s="25"/>
      <c r="K21" s="25"/>
      <c r="L21" s="25"/>
      <c r="M21" s="17"/>
      <c r="Q21" s="17"/>
      <c r="U21" s="17"/>
      <c r="Y21" s="17"/>
      <c r="Z21" s="17"/>
      <c r="AA21" s="1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ignoredErrors>
    <ignoredError sqref="I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.421875" style="0" customWidth="1"/>
    <col min="2" max="2" width="16.7109375" style="0" customWidth="1"/>
    <col min="3" max="3" width="8.28125" style="0" customWidth="1"/>
    <col min="4" max="4" width="15.7109375" style="0" customWidth="1"/>
    <col min="5" max="5" width="6.28125" style="0" customWidth="1"/>
    <col min="6" max="6" width="9.00390625" style="0" customWidth="1"/>
    <col min="7" max="7" width="8.7109375" style="0" customWidth="1"/>
    <col min="8" max="8" width="8.28125" style="0" customWidth="1"/>
    <col min="9" max="9" width="9.00390625" style="0" customWidth="1"/>
    <col min="10" max="10" width="9.28125" style="0" customWidth="1"/>
    <col min="11" max="11" width="8.8515625" style="0" customWidth="1"/>
    <col min="12" max="12" width="9.28125" style="0" customWidth="1"/>
    <col min="13" max="25" width="4.421875" style="0" customWidth="1"/>
    <col min="26" max="26" width="6.8515625" style="0" customWidth="1"/>
    <col min="27" max="27" width="7.140625" style="0" customWidth="1"/>
    <col min="28" max="31" width="4.140625" style="0" customWidth="1"/>
    <col min="32" max="32" width="3.8515625" style="0" customWidth="1"/>
  </cols>
  <sheetData>
    <row r="1" spans="1:27" ht="26.2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26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26.25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8.75">
      <c r="A5" s="45" t="s">
        <v>90</v>
      </c>
      <c r="B5" s="45"/>
      <c r="C5" s="45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12" ht="13.5" thickBot="1">
      <c r="A7" s="46"/>
      <c r="B7" s="46"/>
      <c r="C7" s="46"/>
      <c r="D7" s="46"/>
      <c r="E7" s="46"/>
      <c r="F7" s="57" t="s">
        <v>1</v>
      </c>
      <c r="G7" s="59" t="s">
        <v>2</v>
      </c>
      <c r="H7" s="58" t="s">
        <v>3</v>
      </c>
      <c r="I7" s="58" t="s">
        <v>4</v>
      </c>
      <c r="J7" s="58" t="s">
        <v>61</v>
      </c>
      <c r="K7" s="61" t="s">
        <v>5</v>
      </c>
      <c r="L7" s="70" t="s">
        <v>60</v>
      </c>
    </row>
    <row r="8" spans="1:12" ht="13.5" thickBot="1">
      <c r="A8" s="47" t="s">
        <v>6</v>
      </c>
      <c r="B8" s="47" t="s">
        <v>7</v>
      </c>
      <c r="C8" s="48" t="s">
        <v>8</v>
      </c>
      <c r="D8" s="52" t="s">
        <v>9</v>
      </c>
      <c r="E8" s="48" t="s">
        <v>10</v>
      </c>
      <c r="F8" s="44" t="s">
        <v>14</v>
      </c>
      <c r="G8" s="44" t="s">
        <v>14</v>
      </c>
      <c r="H8" s="44" t="s">
        <v>14</v>
      </c>
      <c r="I8" s="44" t="s">
        <v>14</v>
      </c>
      <c r="J8" s="44" t="s">
        <v>14</v>
      </c>
      <c r="K8" s="69"/>
      <c r="L8" s="71"/>
    </row>
    <row r="9" spans="1:12" s="80" customFormat="1" ht="24.75" customHeight="1" thickBot="1">
      <c r="A9" s="73" t="s">
        <v>11</v>
      </c>
      <c r="B9" s="74" t="s">
        <v>35</v>
      </c>
      <c r="C9" s="75">
        <v>43159</v>
      </c>
      <c r="D9" s="76" t="s">
        <v>16</v>
      </c>
      <c r="E9" s="77">
        <v>2008</v>
      </c>
      <c r="F9" s="78">
        <v>304.7</v>
      </c>
      <c r="G9" s="78">
        <v>305.6</v>
      </c>
      <c r="H9" s="78">
        <v>311</v>
      </c>
      <c r="I9" s="78">
        <v>305.9</v>
      </c>
      <c r="J9" s="78">
        <f>SUM('12 pracovní'!J18)</f>
        <v>307.79999999999995</v>
      </c>
      <c r="K9" s="78">
        <f>SUM(F9,G9,H9,I9,J9)</f>
        <v>1534.9999999999998</v>
      </c>
      <c r="L9" s="79">
        <f>LARGE(F9:J9,1)+LARGE(F9:J9,2)+LARGE(F9:J9,3)</f>
        <v>924.6999999999999</v>
      </c>
    </row>
    <row r="10" spans="1:12" s="80" customFormat="1" ht="24.75" customHeight="1" thickBot="1">
      <c r="A10" s="73" t="s">
        <v>12</v>
      </c>
      <c r="B10" s="81" t="s">
        <v>48</v>
      </c>
      <c r="C10" s="82">
        <v>43666</v>
      </c>
      <c r="D10" s="83" t="s">
        <v>21</v>
      </c>
      <c r="E10" s="84">
        <v>2008</v>
      </c>
      <c r="F10" s="78">
        <v>283.7</v>
      </c>
      <c r="G10" s="78">
        <v>301.3</v>
      </c>
      <c r="H10" s="78">
        <v>0</v>
      </c>
      <c r="I10" s="78">
        <v>296.7</v>
      </c>
      <c r="J10" s="78">
        <f>SUM('12 pracovní'!J20)</f>
        <v>305.09999999999997</v>
      </c>
      <c r="K10" s="78">
        <f>SUM(F10,G10,H10,I10,J10)</f>
        <v>1186.8</v>
      </c>
      <c r="L10" s="79">
        <f>LARGE(F10:J10,1)+LARGE(F10:J10,2)+LARGE(F10:J10,3)</f>
        <v>903.0999999999999</v>
      </c>
    </row>
    <row r="11" spans="1:12" s="85" customFormat="1" ht="24.75" customHeight="1" thickBot="1">
      <c r="A11" s="73" t="s">
        <v>13</v>
      </c>
      <c r="B11" s="81" t="s">
        <v>38</v>
      </c>
      <c r="C11" s="82">
        <v>43195</v>
      </c>
      <c r="D11" s="83" t="s">
        <v>28</v>
      </c>
      <c r="E11" s="84">
        <v>2008</v>
      </c>
      <c r="F11" s="78">
        <v>287.6</v>
      </c>
      <c r="G11" s="78">
        <v>301.7</v>
      </c>
      <c r="H11" s="78">
        <v>299.2</v>
      </c>
      <c r="I11" s="78">
        <v>0</v>
      </c>
      <c r="J11" s="78">
        <f>SUM('12 pracovní'!J19)</f>
        <v>300.2</v>
      </c>
      <c r="K11" s="78">
        <f>SUM(F11,G11,H11,I11,J11)</f>
        <v>1188.7</v>
      </c>
      <c r="L11" s="79">
        <f>LARGE(F11:J11,1)+LARGE(F11:J11,2)+LARGE(F11:J11,3)</f>
        <v>901.0999999999999</v>
      </c>
    </row>
    <row r="12" spans="1:12" s="85" customFormat="1" ht="24.75" customHeight="1" thickBot="1">
      <c r="A12" s="73" t="s">
        <v>18</v>
      </c>
      <c r="B12" s="86" t="s">
        <v>50</v>
      </c>
      <c r="C12" s="82">
        <v>43664</v>
      </c>
      <c r="D12" s="83" t="s">
        <v>21</v>
      </c>
      <c r="E12" s="87">
        <v>2008</v>
      </c>
      <c r="F12" s="78">
        <v>0</v>
      </c>
      <c r="G12" s="78">
        <v>286</v>
      </c>
      <c r="H12" s="78">
        <v>292.1</v>
      </c>
      <c r="I12" s="78">
        <v>290</v>
      </c>
      <c r="J12" s="78">
        <f>SUM('12 pracovní'!J21)</f>
        <v>0</v>
      </c>
      <c r="K12" s="78">
        <f>SUM(F12,G12,H12,I12,J12)</f>
        <v>868.1</v>
      </c>
      <c r="L12" s="79">
        <f>LARGE(F12:J12,1)+LARGE(F12:J12,2)+LARGE(F12:J12,3)</f>
        <v>868.1</v>
      </c>
    </row>
    <row r="13" spans="1:12" s="85" customFormat="1" ht="24.75" customHeight="1" thickBot="1">
      <c r="A13" s="73" t="s">
        <v>19</v>
      </c>
      <c r="B13" s="86" t="s">
        <v>53</v>
      </c>
      <c r="C13" s="82" t="s">
        <v>15</v>
      </c>
      <c r="D13" s="83" t="s">
        <v>21</v>
      </c>
      <c r="E13" s="87">
        <v>2010</v>
      </c>
      <c r="F13" s="78">
        <v>0</v>
      </c>
      <c r="G13" s="78">
        <v>262.6</v>
      </c>
      <c r="H13" s="78">
        <v>265.7</v>
      </c>
      <c r="I13" s="78">
        <v>263</v>
      </c>
      <c r="J13" s="78">
        <f>SUM('12 pracovní'!J22)</f>
        <v>0</v>
      </c>
      <c r="K13" s="78">
        <f>SUM(F13,G13,H13,I13,J13)</f>
        <v>791.3</v>
      </c>
      <c r="L13" s="79">
        <f>LARGE(F13:J13,1)+LARGE(F13:J13,2)+LARGE(F13:J13,3)</f>
        <v>791.3000000000001</v>
      </c>
    </row>
    <row r="14" spans="1:12" s="85" customFormat="1" ht="24.75" customHeight="1" thickBot="1">
      <c r="A14" s="73" t="s">
        <v>20</v>
      </c>
      <c r="B14" s="86" t="s">
        <v>59</v>
      </c>
      <c r="C14" s="82" t="s">
        <v>15</v>
      </c>
      <c r="D14" s="88" t="s">
        <v>58</v>
      </c>
      <c r="E14" s="87">
        <v>2009</v>
      </c>
      <c r="F14" s="78">
        <v>0</v>
      </c>
      <c r="G14" s="78">
        <v>0</v>
      </c>
      <c r="H14" s="78">
        <v>273</v>
      </c>
      <c r="I14" s="78">
        <v>277.2</v>
      </c>
      <c r="J14" s="78">
        <f>SUM('12 pracovní'!J23)</f>
        <v>0</v>
      </c>
      <c r="K14" s="78">
        <f>SUM(F14,G14,H14,I14,J14)</f>
        <v>550.2</v>
      </c>
      <c r="L14" s="79">
        <f>LARGE(F14:J14,1)+LARGE(F14:J14,2)+LARGE(F14:J14,3)</f>
        <v>550.2</v>
      </c>
    </row>
    <row r="15" spans="1:12" s="85" customFormat="1" ht="24.75" customHeight="1" thickBot="1">
      <c r="A15" s="89" t="s">
        <v>22</v>
      </c>
      <c r="B15" s="90" t="s">
        <v>88</v>
      </c>
      <c r="C15" s="91" t="s">
        <v>15</v>
      </c>
      <c r="D15" s="92" t="s">
        <v>21</v>
      </c>
      <c r="E15" s="91">
        <v>2008</v>
      </c>
      <c r="F15" s="78">
        <v>0</v>
      </c>
      <c r="G15" s="78">
        <v>0</v>
      </c>
      <c r="H15" s="78">
        <v>0</v>
      </c>
      <c r="I15" s="78">
        <v>0</v>
      </c>
      <c r="J15" s="78">
        <v>280.3</v>
      </c>
      <c r="K15" s="78">
        <f>SUM(F15,G15,H15,I15,J15)</f>
        <v>280.3</v>
      </c>
      <c r="L15" s="79">
        <f>LARGE(F15:J15,1)+LARGE(F15:J15,2)+LARGE(F15:J15,3)</f>
        <v>280.3</v>
      </c>
    </row>
    <row r="16" spans="1:21" s="3" customFormat="1" ht="15">
      <c r="A16" s="17"/>
      <c r="B16" s="8"/>
      <c r="C16" s="7"/>
      <c r="D16" s="7"/>
      <c r="E16" s="7"/>
      <c r="F16" s="22"/>
      <c r="G16" s="22"/>
      <c r="H16" s="22"/>
      <c r="I16" s="17"/>
      <c r="J16" s="23"/>
      <c r="K16" s="23"/>
      <c r="L16" s="23"/>
      <c r="M16" s="20"/>
      <c r="N16" s="20"/>
      <c r="O16" s="17"/>
      <c r="P16" s="20"/>
      <c r="Q16" s="20"/>
      <c r="R16" s="20"/>
      <c r="S16" s="17"/>
      <c r="T16" s="17"/>
      <c r="U16" s="24"/>
    </row>
    <row r="17" spans="1:27" s="3" customFormat="1" ht="12.75">
      <c r="A17" s="17"/>
      <c r="B17" s="8"/>
      <c r="C17" s="7"/>
      <c r="D17" s="7"/>
      <c r="E17" s="7"/>
      <c r="I17" s="17"/>
      <c r="J17" s="23"/>
      <c r="K17" s="23"/>
      <c r="L17" s="23"/>
      <c r="M17" s="17"/>
      <c r="N17" s="20"/>
      <c r="O17" s="20"/>
      <c r="P17" s="20"/>
      <c r="Q17" s="17"/>
      <c r="R17" s="20"/>
      <c r="S17" s="20"/>
      <c r="T17" s="20"/>
      <c r="U17" s="17"/>
      <c r="V17" s="20"/>
      <c r="W17" s="20"/>
      <c r="X17" s="20"/>
      <c r="Y17" s="17"/>
      <c r="Z17" s="17"/>
      <c r="AA17" s="24"/>
    </row>
    <row r="18" spans="1:27" s="3" customFormat="1" ht="12.75">
      <c r="A18" s="17"/>
      <c r="B18" s="8"/>
      <c r="C18" s="7"/>
      <c r="D18" s="7"/>
      <c r="E18" s="7"/>
      <c r="I18" s="17"/>
      <c r="J18" s="23"/>
      <c r="K18" s="23"/>
      <c r="L18" s="23"/>
      <c r="M18" s="17"/>
      <c r="Q18" s="17"/>
      <c r="U18" s="17"/>
      <c r="Y18" s="17"/>
      <c r="Z18" s="17"/>
      <c r="AA18" s="24"/>
    </row>
    <row r="19" spans="1:9" ht="13.5">
      <c r="A19" s="2"/>
      <c r="B19" s="8"/>
      <c r="C19" s="16"/>
      <c r="D19" s="6"/>
      <c r="E19" s="7"/>
      <c r="F19" s="2"/>
      <c r="G19" s="2"/>
      <c r="H19" s="2"/>
      <c r="I19" s="2"/>
    </row>
    <row r="20" spans="1:9" ht="12.75">
      <c r="A20" s="2"/>
      <c r="B20" s="8"/>
      <c r="C20" s="9"/>
      <c r="D20" s="6"/>
      <c r="E20" s="7"/>
      <c r="F20" s="2"/>
      <c r="G20" s="2"/>
      <c r="H20" s="2"/>
      <c r="I20" s="2"/>
    </row>
    <row r="21" spans="1:9" ht="13.5">
      <c r="A21" s="2"/>
      <c r="B21" s="8"/>
      <c r="C21" s="15"/>
      <c r="D21" s="6"/>
      <c r="E21" s="7"/>
      <c r="F21" s="2"/>
      <c r="G21" s="2"/>
      <c r="H21" s="2"/>
      <c r="I21" s="2"/>
    </row>
    <row r="22" spans="1:9" ht="13.5">
      <c r="A22" s="2"/>
      <c r="B22" s="8"/>
      <c r="C22" s="16"/>
      <c r="D22" s="6"/>
      <c r="E22" s="7"/>
      <c r="F22" s="2"/>
      <c r="G22" s="2"/>
      <c r="H22" s="2"/>
      <c r="I22" s="2"/>
    </row>
    <row r="23" spans="1:9" ht="12.75">
      <c r="A23" s="2"/>
      <c r="B23" s="8"/>
      <c r="C23" s="9"/>
      <c r="D23" s="12"/>
      <c r="E23" s="7"/>
      <c r="F23" s="2"/>
      <c r="G23" s="2"/>
      <c r="H23" s="2"/>
      <c r="I23" s="2"/>
    </row>
    <row r="24" spans="1:9" ht="12.75">
      <c r="A24" s="2"/>
      <c r="B24" s="8"/>
      <c r="C24" s="9"/>
      <c r="D24" s="6"/>
      <c r="E24" s="7"/>
      <c r="F24" s="2"/>
      <c r="G24" s="2"/>
      <c r="H24" s="2"/>
      <c r="I24" s="2"/>
    </row>
    <row r="25" spans="1:9" ht="13.5">
      <c r="A25" s="2"/>
      <c r="B25" s="8"/>
      <c r="C25" s="14"/>
      <c r="D25" s="6"/>
      <c r="E25" s="7"/>
      <c r="F25" s="2"/>
      <c r="G25" s="2"/>
      <c r="H25" s="2"/>
      <c r="I25" s="2"/>
    </row>
    <row r="26" spans="1:9" ht="13.5">
      <c r="A26" s="2"/>
      <c r="B26" s="8"/>
      <c r="C26" s="13"/>
      <c r="D26" s="6"/>
      <c r="E26" s="7"/>
      <c r="F26" s="2"/>
      <c r="G26" s="2"/>
      <c r="H26" s="2"/>
      <c r="I26" s="2"/>
    </row>
    <row r="27" spans="1:9" ht="12.75">
      <c r="A27" s="2"/>
      <c r="B27" s="8"/>
      <c r="C27" s="9"/>
      <c r="D27" s="6"/>
      <c r="E27" s="7"/>
      <c r="F27" s="2"/>
      <c r="G27" s="2"/>
      <c r="H27" s="2"/>
      <c r="I27" s="2"/>
    </row>
    <row r="28" spans="1:9" ht="12.75">
      <c r="A28" s="2"/>
      <c r="B28" s="8"/>
      <c r="C28" s="9"/>
      <c r="D28" s="6"/>
      <c r="E28" s="7"/>
      <c r="F28" s="2"/>
      <c r="G28" s="2"/>
      <c r="H28" s="2"/>
      <c r="I28" s="2"/>
    </row>
    <row r="29" spans="1:9" ht="12.75">
      <c r="A29" s="2"/>
      <c r="B29" s="8"/>
      <c r="C29" s="10"/>
      <c r="D29" s="12"/>
      <c r="E29" s="7"/>
      <c r="F29" s="2"/>
      <c r="G29" s="2"/>
      <c r="H29" s="2"/>
      <c r="I29" s="2"/>
    </row>
    <row r="30" spans="1:9" ht="12.75">
      <c r="A30" s="2"/>
      <c r="B30" s="8"/>
      <c r="C30" s="9"/>
      <c r="D30" s="6"/>
      <c r="E30" s="7"/>
      <c r="F30" s="2"/>
      <c r="G30" s="2"/>
      <c r="H30" s="2"/>
      <c r="I30" s="2"/>
    </row>
    <row r="31" spans="1:9" ht="12.75">
      <c r="A31" s="2"/>
      <c r="B31" s="8"/>
      <c r="C31" s="9"/>
      <c r="D31" s="6"/>
      <c r="E31" s="7"/>
      <c r="F31" s="2"/>
      <c r="G31" s="2"/>
      <c r="H31" s="2"/>
      <c r="I31" s="2"/>
    </row>
    <row r="32" spans="1:9" ht="12.75">
      <c r="A32" s="2"/>
      <c r="B32" s="8"/>
      <c r="C32" s="9"/>
      <c r="D32" s="12"/>
      <c r="E32" s="7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</sheetData>
  <sheetProtection/>
  <printOptions horizontalCentered="1"/>
  <pageMargins left="0" right="0" top="0.984251968503937" bottom="0.984251968503937" header="0" footer="0"/>
  <pageSetup horizontalDpi="300" verticalDpi="300" orientation="landscape" paperSize="9" r:id="rId1"/>
  <ignoredErrors>
    <ignoredError sqref="L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.7109375" style="0" customWidth="1"/>
    <col min="2" max="2" width="18.421875" style="0" customWidth="1"/>
    <col min="3" max="3" width="8.140625" style="0" customWidth="1"/>
    <col min="4" max="4" width="14.8515625" style="0" customWidth="1"/>
    <col min="5" max="5" width="5.421875" style="0" customWidth="1"/>
    <col min="6" max="6" width="7.421875" style="0" customWidth="1"/>
    <col min="7" max="7" width="7.7109375" style="0" customWidth="1"/>
    <col min="8" max="8" width="7.140625" style="0" customWidth="1"/>
    <col min="9" max="10" width="7.7109375" style="0" customWidth="1"/>
    <col min="11" max="11" width="7.140625" style="0" customWidth="1"/>
    <col min="12" max="12" width="9.421875" style="0" customWidth="1"/>
    <col min="13" max="13" width="6.28125" style="0" customWidth="1"/>
    <col min="14" max="25" width="4.421875" style="0" customWidth="1"/>
    <col min="26" max="26" width="6.140625" style="0" customWidth="1"/>
    <col min="27" max="27" width="6.28125" style="0" customWidth="1"/>
    <col min="28" max="30" width="4.421875" style="0" customWidth="1"/>
    <col min="31" max="31" width="4.8515625" style="0" customWidth="1"/>
    <col min="32" max="32" width="4.28125" style="0" customWidth="1"/>
  </cols>
  <sheetData>
    <row r="1" spans="1:32" ht="26.2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2"/>
      <c r="AC1" s="2"/>
      <c r="AD1" s="2"/>
      <c r="AE1" s="2"/>
      <c r="AF1" s="2"/>
    </row>
    <row r="2" spans="1:32" ht="26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2"/>
      <c r="AC2" s="2"/>
      <c r="AD2" s="2"/>
      <c r="AE2" s="2"/>
      <c r="AF2" s="2"/>
    </row>
    <row r="3" spans="1:32" ht="26.25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2"/>
      <c r="AC3" s="2"/>
      <c r="AD3" s="2"/>
      <c r="AE3" s="2"/>
      <c r="AF3" s="2"/>
    </row>
    <row r="4" spans="1:3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B4" s="2"/>
      <c r="AC4" s="2"/>
      <c r="AD4" s="2"/>
      <c r="AE4" s="2"/>
      <c r="AF4" s="2"/>
    </row>
    <row r="5" spans="1:32" ht="18.75">
      <c r="A5" s="45" t="s">
        <v>91</v>
      </c>
      <c r="B5" s="45"/>
      <c r="C5" s="45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"/>
      <c r="AC5" s="2"/>
      <c r="AD5" s="2"/>
      <c r="AE5" s="2"/>
      <c r="AF5" s="2"/>
    </row>
    <row r="6" spans="1:32" ht="13.5" thickBot="1">
      <c r="A6" s="33"/>
      <c r="B6" s="33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2"/>
      <c r="AC6" s="2"/>
      <c r="AD6" s="2"/>
      <c r="AE6" s="2"/>
      <c r="AF6" s="2"/>
    </row>
    <row r="7" spans="1:12" ht="13.5" thickBot="1">
      <c r="A7" s="35"/>
      <c r="B7" s="35"/>
      <c r="C7" s="35"/>
      <c r="D7" s="35"/>
      <c r="E7" s="35"/>
      <c r="F7" s="72" t="s">
        <v>1</v>
      </c>
      <c r="G7" s="72" t="s">
        <v>2</v>
      </c>
      <c r="H7" s="72" t="s">
        <v>3</v>
      </c>
      <c r="I7" s="72" t="s">
        <v>4</v>
      </c>
      <c r="J7" s="72" t="s">
        <v>61</v>
      </c>
      <c r="K7" s="62" t="s">
        <v>5</v>
      </c>
      <c r="L7" s="36" t="s">
        <v>60</v>
      </c>
    </row>
    <row r="8" spans="1:12" ht="13.5" thickBot="1">
      <c r="A8" s="37" t="s">
        <v>6</v>
      </c>
      <c r="B8" s="53" t="s">
        <v>7</v>
      </c>
      <c r="C8" s="54" t="s">
        <v>8</v>
      </c>
      <c r="D8" s="55" t="s">
        <v>9</v>
      </c>
      <c r="E8" s="56" t="s">
        <v>10</v>
      </c>
      <c r="F8" s="42" t="s">
        <v>14</v>
      </c>
      <c r="G8" s="44" t="s">
        <v>14</v>
      </c>
      <c r="H8" s="44" t="s">
        <v>14</v>
      </c>
      <c r="I8" s="44" t="s">
        <v>14</v>
      </c>
      <c r="J8" s="138" t="s">
        <v>14</v>
      </c>
      <c r="K8" s="63"/>
      <c r="L8" s="43"/>
    </row>
    <row r="9" spans="1:12" s="98" customFormat="1" ht="24.75" customHeight="1" thickBot="1">
      <c r="A9" s="93" t="s">
        <v>11</v>
      </c>
      <c r="B9" s="74" t="s">
        <v>26</v>
      </c>
      <c r="C9" s="94">
        <v>41458</v>
      </c>
      <c r="D9" s="95" t="s">
        <v>17</v>
      </c>
      <c r="E9" s="96">
        <v>2007</v>
      </c>
      <c r="F9" s="123">
        <v>312.4</v>
      </c>
      <c r="G9" s="128">
        <v>0</v>
      </c>
      <c r="H9" s="129">
        <v>311.3</v>
      </c>
      <c r="I9" s="130">
        <v>315.2</v>
      </c>
      <c r="J9" s="127">
        <f>SUM('14 pracovní'!J13)</f>
        <v>311.6</v>
      </c>
      <c r="K9" s="131">
        <f>SUM(F9,G9,H9,I9,J9)</f>
        <v>1250.5</v>
      </c>
      <c r="L9" s="97">
        <f>LARGE(F9:J9,1)+LARGE(F9:J9,2)+LARGE(F9:J9,3)</f>
        <v>939.1999999999999</v>
      </c>
    </row>
    <row r="10" spans="1:12" s="98" customFormat="1" ht="24.75" customHeight="1" thickBot="1">
      <c r="A10" s="89" t="s">
        <v>12</v>
      </c>
      <c r="B10" s="99" t="s">
        <v>39</v>
      </c>
      <c r="C10" s="100">
        <v>43090</v>
      </c>
      <c r="D10" s="101" t="s">
        <v>17</v>
      </c>
      <c r="E10" s="102">
        <v>2007</v>
      </c>
      <c r="F10" s="123">
        <v>300.3</v>
      </c>
      <c r="G10" s="127">
        <v>297.9</v>
      </c>
      <c r="H10" s="123">
        <v>308.3</v>
      </c>
      <c r="I10" s="130">
        <v>305.9</v>
      </c>
      <c r="J10" s="127">
        <f>SUM('14 pracovní'!J14)</f>
        <v>298.1</v>
      </c>
      <c r="K10" s="123">
        <f>SUM(F10,G10,H10,I10,J10)</f>
        <v>1510.5</v>
      </c>
      <c r="L10" s="97">
        <f>LARGE(F10:J10,1)+LARGE(F10:J10,2)+LARGE(F10:J10,3)</f>
        <v>914.5</v>
      </c>
    </row>
    <row r="11" spans="1:12" s="98" customFormat="1" ht="24.75" customHeight="1" thickBot="1">
      <c r="A11" s="89" t="s">
        <v>13</v>
      </c>
      <c r="B11" s="99" t="s">
        <v>44</v>
      </c>
      <c r="C11" s="100">
        <v>43091</v>
      </c>
      <c r="D11" s="101" t="s">
        <v>17</v>
      </c>
      <c r="E11" s="102">
        <v>2007</v>
      </c>
      <c r="F11" s="123">
        <v>297.1</v>
      </c>
      <c r="G11" s="127">
        <v>300.1</v>
      </c>
      <c r="H11" s="123">
        <v>301.5</v>
      </c>
      <c r="I11" s="130">
        <v>302.1</v>
      </c>
      <c r="J11" s="127">
        <f>SUM('14 pracovní'!J15)</f>
        <v>309</v>
      </c>
      <c r="K11" s="123">
        <f>SUM(F11,G11,H11,I11,J11)</f>
        <v>1509.8000000000002</v>
      </c>
      <c r="L11" s="97">
        <f>LARGE(F11:J11,1)+LARGE(F11:J11,2)+LARGE(F11:J11,3)</f>
        <v>912.6</v>
      </c>
    </row>
    <row r="12" spans="1:12" s="98" customFormat="1" ht="24.75" customHeight="1" thickBot="1">
      <c r="A12" s="89" t="s">
        <v>18</v>
      </c>
      <c r="B12" s="103" t="s">
        <v>30</v>
      </c>
      <c r="C12" s="104">
        <v>42630</v>
      </c>
      <c r="D12" s="92" t="s">
        <v>28</v>
      </c>
      <c r="E12" s="105">
        <v>2007</v>
      </c>
      <c r="F12" s="123">
        <v>297.7</v>
      </c>
      <c r="G12" s="127">
        <v>302.9</v>
      </c>
      <c r="H12" s="123">
        <v>301.3</v>
      </c>
      <c r="I12" s="130">
        <v>0</v>
      </c>
      <c r="J12" s="127">
        <f>SUM('14 pracovní'!J16)</f>
        <v>302.6</v>
      </c>
      <c r="K12" s="123">
        <f>SUM(F12,G12,H12,I12,J12)</f>
        <v>1204.5</v>
      </c>
      <c r="L12" s="97">
        <f>LARGE(F12:J12,1)+LARGE(F12:J12,2)+LARGE(F12:J12,3)</f>
        <v>906.8</v>
      </c>
    </row>
    <row r="13" spans="1:9" ht="16.5" customHeight="1">
      <c r="A13" s="2"/>
      <c r="B13" s="8"/>
      <c r="C13" s="27"/>
      <c r="D13" s="6"/>
      <c r="E13" s="7"/>
      <c r="F13" s="2"/>
      <c r="G13" s="2"/>
      <c r="H13" s="2"/>
      <c r="I13" s="2"/>
    </row>
    <row r="14" spans="1:9" ht="16.5" customHeight="1">
      <c r="A14" s="2"/>
      <c r="B14" s="8"/>
      <c r="C14" s="27"/>
      <c r="D14" s="6"/>
      <c r="E14" s="7"/>
      <c r="F14" s="2"/>
      <c r="G14" s="2"/>
      <c r="H14" s="2"/>
      <c r="I14" s="2"/>
    </row>
    <row r="15" spans="1:9" ht="16.5" customHeight="1">
      <c r="A15" s="2"/>
      <c r="B15" s="29"/>
      <c r="C15" s="30"/>
      <c r="D15" s="31"/>
      <c r="E15" s="32"/>
      <c r="F15" s="2"/>
      <c r="G15" s="2"/>
      <c r="H15" s="2"/>
      <c r="I15" s="2"/>
    </row>
    <row r="16" spans="1:9" ht="16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15" ht="16.5" customHeight="1">
      <c r="A17" s="2"/>
      <c r="B17" s="2"/>
      <c r="C17" s="2"/>
      <c r="D17" s="2"/>
      <c r="E17" s="2"/>
      <c r="F17" s="2"/>
      <c r="G17" s="2"/>
      <c r="H17" s="2"/>
      <c r="I17" s="2"/>
      <c r="O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</sheetData>
  <sheetProtection/>
  <printOptions horizontalCentered="1"/>
  <pageMargins left="0" right="0" top="0.984251968503937" bottom="0.984251968503937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.7109375" style="0" customWidth="1"/>
    <col min="2" max="2" width="16.140625" style="0" customWidth="1"/>
    <col min="3" max="3" width="8.140625" style="0" customWidth="1"/>
    <col min="4" max="4" width="15.421875" style="0" customWidth="1"/>
    <col min="5" max="5" width="7.7109375" style="0" customWidth="1"/>
    <col min="6" max="7" width="7.421875" style="0" customWidth="1"/>
    <col min="8" max="8" width="7.140625" style="0" customWidth="1"/>
    <col min="9" max="9" width="7.28125" style="0" customWidth="1"/>
    <col min="10" max="10" width="7.7109375" style="0" customWidth="1"/>
    <col min="11" max="11" width="8.00390625" style="0" customWidth="1"/>
    <col min="12" max="12" width="9.421875" style="0" customWidth="1"/>
    <col min="13" max="25" width="4.421875" style="0" customWidth="1"/>
    <col min="26" max="26" width="6.421875" style="0" customWidth="1"/>
    <col min="27" max="27" width="6.7109375" style="0" customWidth="1"/>
    <col min="28" max="28" width="4.7109375" style="0" customWidth="1"/>
    <col min="29" max="29" width="4.421875" style="0" customWidth="1"/>
    <col min="30" max="30" width="4.7109375" style="0" customWidth="1"/>
    <col min="31" max="32" width="4.421875" style="0" customWidth="1"/>
  </cols>
  <sheetData>
    <row r="1" spans="1:27" ht="26.2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26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26.25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8.75">
      <c r="A5" s="45" t="s">
        <v>92</v>
      </c>
      <c r="B5" s="45"/>
      <c r="C5" s="45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3.5" thickBot="1">
      <c r="A6" s="4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18" ht="13.5" thickBot="1">
      <c r="A7" s="35"/>
      <c r="B7" s="35"/>
      <c r="C7" s="35"/>
      <c r="D7" s="35"/>
      <c r="E7" s="35"/>
      <c r="F7" s="72" t="s">
        <v>1</v>
      </c>
      <c r="G7" s="72" t="s">
        <v>2</v>
      </c>
      <c r="H7" s="72" t="s">
        <v>3</v>
      </c>
      <c r="I7" s="72" t="s">
        <v>4</v>
      </c>
      <c r="J7" s="72" t="s">
        <v>61</v>
      </c>
      <c r="K7" s="62" t="s">
        <v>5</v>
      </c>
      <c r="L7" s="36" t="s">
        <v>60</v>
      </c>
      <c r="N7" s="8"/>
      <c r="O7" s="7"/>
      <c r="P7" s="6"/>
      <c r="Q7" s="7"/>
      <c r="R7" s="2"/>
    </row>
    <row r="8" spans="1:18" ht="13.5" thickBot="1">
      <c r="A8" s="47" t="s">
        <v>6</v>
      </c>
      <c r="B8" s="38" t="s">
        <v>7</v>
      </c>
      <c r="C8" s="39" t="s">
        <v>8</v>
      </c>
      <c r="D8" s="40" t="s">
        <v>9</v>
      </c>
      <c r="E8" s="41" t="s">
        <v>10</v>
      </c>
      <c r="F8" s="44" t="s">
        <v>14</v>
      </c>
      <c r="G8" s="136" t="s">
        <v>14</v>
      </c>
      <c r="H8" s="136" t="s">
        <v>14</v>
      </c>
      <c r="I8" s="136" t="s">
        <v>14</v>
      </c>
      <c r="J8" s="137" t="s">
        <v>14</v>
      </c>
      <c r="K8" s="63"/>
      <c r="L8" s="43"/>
      <c r="N8" s="8"/>
      <c r="O8" s="27"/>
      <c r="P8" s="6"/>
      <c r="Q8" s="7"/>
      <c r="R8" s="2"/>
    </row>
    <row r="9" spans="1:13" s="98" customFormat="1" ht="24.75" customHeight="1" thickBot="1">
      <c r="A9" s="89" t="s">
        <v>11</v>
      </c>
      <c r="B9" s="106" t="s">
        <v>42</v>
      </c>
      <c r="C9" s="107" t="s">
        <v>45</v>
      </c>
      <c r="D9" s="76" t="s">
        <v>17</v>
      </c>
      <c r="E9" s="108">
        <v>2006</v>
      </c>
      <c r="F9" s="123">
        <v>313</v>
      </c>
      <c r="G9" s="123">
        <v>307.4</v>
      </c>
      <c r="H9" s="123" t="s">
        <v>63</v>
      </c>
      <c r="I9" s="123">
        <v>313</v>
      </c>
      <c r="J9" s="123">
        <f>SUM('14 pracovní'!J17)</f>
        <v>311</v>
      </c>
      <c r="K9" s="123">
        <f>SUM(F9,G9,H9,I9,J9)</f>
        <v>1244.4</v>
      </c>
      <c r="L9" s="125">
        <f>LARGE(F9:J9,1)+LARGE(F9:J9,2)+LARGE(F9:J9,3)</f>
        <v>937</v>
      </c>
      <c r="M9" s="80"/>
    </row>
    <row r="10" spans="1:13" s="98" customFormat="1" ht="24.75" customHeight="1" thickBot="1">
      <c r="A10" s="89" t="s">
        <v>12</v>
      </c>
      <c r="B10" s="115" t="s">
        <v>41</v>
      </c>
      <c r="C10" s="82">
        <v>43284</v>
      </c>
      <c r="D10" s="83" t="s">
        <v>17</v>
      </c>
      <c r="E10" s="168">
        <v>2006</v>
      </c>
      <c r="F10" s="123">
        <v>308.8</v>
      </c>
      <c r="G10" s="123">
        <v>314.2</v>
      </c>
      <c r="H10" s="123">
        <v>301.8</v>
      </c>
      <c r="I10" s="123">
        <v>304.8</v>
      </c>
      <c r="J10" s="123">
        <f>SUM('14 pracovní'!J19)</f>
        <v>307</v>
      </c>
      <c r="K10" s="123">
        <f>SUM(F10,G10,H10,I10,J10)</f>
        <v>1536.6</v>
      </c>
      <c r="L10" s="125">
        <f>LARGE(F10:J10,1)+LARGE(F10:J10,2)+LARGE(F10:J10,3)</f>
        <v>930</v>
      </c>
      <c r="M10" s="80"/>
    </row>
    <row r="11" spans="1:13" s="98" customFormat="1" ht="24.75" customHeight="1" thickBot="1">
      <c r="A11" s="89" t="s">
        <v>13</v>
      </c>
      <c r="B11" s="86" t="s">
        <v>36</v>
      </c>
      <c r="C11" s="82">
        <v>43093</v>
      </c>
      <c r="D11" s="83" t="s">
        <v>17</v>
      </c>
      <c r="E11" s="87">
        <v>2006</v>
      </c>
      <c r="F11" s="123">
        <v>308.8</v>
      </c>
      <c r="G11" s="123">
        <v>307.2</v>
      </c>
      <c r="H11" s="123">
        <v>306.9</v>
      </c>
      <c r="I11" s="123">
        <v>308.6</v>
      </c>
      <c r="J11" s="123">
        <f>SUM('14 pracovní'!J20)</f>
        <v>310.7</v>
      </c>
      <c r="K11" s="123">
        <f>SUM(F11,G11,H11,I11,J11)</f>
        <v>1542.2</v>
      </c>
      <c r="L11" s="125">
        <f>LARGE(F11:J11,1)+LARGE(F11:J11,2)+LARGE(F11:J11,3)</f>
        <v>928.1</v>
      </c>
      <c r="M11" s="80"/>
    </row>
    <row r="12" spans="1:13" s="98" customFormat="1" ht="24.75" customHeight="1" thickBot="1">
      <c r="A12" s="89" t="s">
        <v>18</v>
      </c>
      <c r="B12" s="86" t="s">
        <v>33</v>
      </c>
      <c r="C12" s="110">
        <v>42588</v>
      </c>
      <c r="D12" s="83" t="s">
        <v>17</v>
      </c>
      <c r="E12" s="111">
        <v>2007</v>
      </c>
      <c r="F12" s="123">
        <v>311.1</v>
      </c>
      <c r="G12" s="123">
        <v>305.9</v>
      </c>
      <c r="H12" s="123">
        <v>296.9</v>
      </c>
      <c r="I12" s="123">
        <v>310.9</v>
      </c>
      <c r="J12" s="123">
        <f>SUM('14 pracovní'!J18)</f>
        <v>0</v>
      </c>
      <c r="K12" s="123">
        <f>SUM(F12,G12,H12,I12,J12)</f>
        <v>1224.8</v>
      </c>
      <c r="L12" s="125">
        <f>LARGE(F12:J12,1)+LARGE(F12:J12,2)+LARGE(F12:J12,3)</f>
        <v>927.9</v>
      </c>
      <c r="M12" s="80"/>
    </row>
    <row r="13" spans="1:13" s="98" customFormat="1" ht="24.75" customHeight="1" thickBot="1">
      <c r="A13" s="89" t="s">
        <v>19</v>
      </c>
      <c r="B13" s="86" t="s">
        <v>27</v>
      </c>
      <c r="C13" s="112" t="s">
        <v>29</v>
      </c>
      <c r="D13" s="83" t="s">
        <v>21</v>
      </c>
      <c r="E13" s="111">
        <v>2007</v>
      </c>
      <c r="F13" s="123">
        <v>310</v>
      </c>
      <c r="G13" s="123">
        <v>305.5</v>
      </c>
      <c r="H13" s="123">
        <v>0</v>
      </c>
      <c r="I13" s="123">
        <v>308.9</v>
      </c>
      <c r="J13" s="123">
        <f>SUM('14 pracovní'!J21)</f>
        <v>307.7</v>
      </c>
      <c r="K13" s="123">
        <f>SUM(F13,G13,H13,I13,J13)</f>
        <v>1232.1</v>
      </c>
      <c r="L13" s="125">
        <f>LARGE(F13:J13,1)+LARGE(F13:J13,2)+LARGE(F13:J13,3)</f>
        <v>926.5999999999999</v>
      </c>
      <c r="M13" s="80"/>
    </row>
    <row r="14" spans="1:13" s="98" customFormat="1" ht="24.75" customHeight="1" thickBot="1">
      <c r="A14" s="89" t="s">
        <v>20</v>
      </c>
      <c r="B14" s="86" t="s">
        <v>32</v>
      </c>
      <c r="C14" s="113">
        <v>42632</v>
      </c>
      <c r="D14" s="114" t="s">
        <v>16</v>
      </c>
      <c r="E14" s="111">
        <v>2006</v>
      </c>
      <c r="F14" s="124">
        <v>291.4</v>
      </c>
      <c r="G14" s="123">
        <v>307.4</v>
      </c>
      <c r="H14" s="123">
        <v>306.1</v>
      </c>
      <c r="I14" s="123">
        <v>302.9</v>
      </c>
      <c r="J14" s="123">
        <f>SUM('14 pracovní'!J22)</f>
        <v>305.9</v>
      </c>
      <c r="K14" s="123">
        <f>SUM(F14,G14,H14,I14,J14)</f>
        <v>1513.6999999999998</v>
      </c>
      <c r="L14" s="125">
        <f>LARGE(F14:J14,1)+LARGE(F14:J14,2)+LARGE(F14:J14,3)</f>
        <v>919.4</v>
      </c>
      <c r="M14" s="80"/>
    </row>
    <row r="15" spans="1:12" s="98" customFormat="1" ht="24.75" customHeight="1" thickBot="1">
      <c r="A15" s="89" t="s">
        <v>22</v>
      </c>
      <c r="B15" s="115" t="s">
        <v>25</v>
      </c>
      <c r="C15" s="116">
        <v>41336</v>
      </c>
      <c r="D15" s="83" t="s">
        <v>17</v>
      </c>
      <c r="E15" s="117">
        <v>2006</v>
      </c>
      <c r="F15" s="123">
        <v>309.2</v>
      </c>
      <c r="G15" s="123">
        <v>0</v>
      </c>
      <c r="H15" s="123">
        <v>301</v>
      </c>
      <c r="I15" s="123">
        <v>306</v>
      </c>
      <c r="J15" s="123">
        <f>SUM('14 pracovní'!J23)</f>
        <v>294.5</v>
      </c>
      <c r="K15" s="123">
        <f>SUM(F15,G15,H15,I15,J15)</f>
        <v>1210.7</v>
      </c>
      <c r="L15" s="125">
        <f>LARGE(F15:J15,1)+LARGE(F15:J15,2)+LARGE(F15:J15,3)</f>
        <v>916.2</v>
      </c>
    </row>
    <row r="16" spans="1:12" s="98" customFormat="1" ht="24.75" customHeight="1" thickBot="1">
      <c r="A16" s="89" t="s">
        <v>23</v>
      </c>
      <c r="B16" s="81" t="s">
        <v>34</v>
      </c>
      <c r="C16" s="118">
        <v>42633</v>
      </c>
      <c r="D16" s="119" t="s">
        <v>16</v>
      </c>
      <c r="E16" s="120">
        <v>2007</v>
      </c>
      <c r="F16" s="123">
        <v>301.7</v>
      </c>
      <c r="G16" s="123">
        <v>295</v>
      </c>
      <c r="H16" s="123">
        <v>0</v>
      </c>
      <c r="I16" s="123">
        <v>293.9</v>
      </c>
      <c r="J16" s="123">
        <f>SUM('14 pracovní'!J25)</f>
        <v>298.9</v>
      </c>
      <c r="K16" s="123">
        <f>SUM(F16,G16,H16,I16,J16)</f>
        <v>1189.5</v>
      </c>
      <c r="L16" s="125">
        <f>LARGE(F16:J16,1)+LARGE(F16:J16,2)+LARGE(F16:J16,3)</f>
        <v>895.5999999999999</v>
      </c>
    </row>
    <row r="17" spans="1:12" s="98" customFormat="1" ht="24.75" customHeight="1" thickBot="1">
      <c r="A17" s="89" t="s">
        <v>24</v>
      </c>
      <c r="B17" s="81" t="s">
        <v>55</v>
      </c>
      <c r="C17" s="121" t="s">
        <v>15</v>
      </c>
      <c r="D17" s="119" t="s">
        <v>17</v>
      </c>
      <c r="E17" s="120">
        <v>2006</v>
      </c>
      <c r="F17" s="123">
        <v>0</v>
      </c>
      <c r="G17" s="123">
        <v>302.7</v>
      </c>
      <c r="H17" s="123">
        <v>295.8</v>
      </c>
      <c r="I17" s="123">
        <v>295.6</v>
      </c>
      <c r="J17" s="123">
        <f>SUM('14 pracovní'!J24)</f>
        <v>293.1</v>
      </c>
      <c r="K17" s="123">
        <f>SUM(F17,G17,H17,I17,J17)</f>
        <v>1187.2</v>
      </c>
      <c r="L17" s="125">
        <f>LARGE(F17:J17,1)+LARGE(F17:J17,2)+LARGE(F17:J17,3)</f>
        <v>894.1</v>
      </c>
    </row>
    <row r="18" spans="1:12" s="98" customFormat="1" ht="24.75" customHeight="1" thickBot="1">
      <c r="A18" s="89" t="s">
        <v>51</v>
      </c>
      <c r="B18" s="81" t="s">
        <v>47</v>
      </c>
      <c r="C18" s="110">
        <v>43745</v>
      </c>
      <c r="D18" s="83" t="s">
        <v>16</v>
      </c>
      <c r="E18" s="120">
        <v>2007</v>
      </c>
      <c r="F18" s="123">
        <v>284.7</v>
      </c>
      <c r="G18" s="123">
        <v>302</v>
      </c>
      <c r="H18" s="123">
        <v>296.1</v>
      </c>
      <c r="I18" s="123">
        <v>0</v>
      </c>
      <c r="J18" s="123">
        <f>SUM('14 pracovní'!J26)</f>
        <v>295.6</v>
      </c>
      <c r="K18" s="123">
        <f>SUM(F18,G18,H18,I18,J18)</f>
        <v>1178.4</v>
      </c>
      <c r="L18" s="125">
        <f>LARGE(F18:J18,1)+LARGE(F18:J18,2)+LARGE(F18:J18,3)</f>
        <v>893.7</v>
      </c>
    </row>
    <row r="19" spans="1:12" s="98" customFormat="1" ht="24.75" customHeight="1" thickBot="1">
      <c r="A19" s="89" t="s">
        <v>54</v>
      </c>
      <c r="B19" s="81" t="s">
        <v>52</v>
      </c>
      <c r="C19" s="82" t="s">
        <v>15</v>
      </c>
      <c r="D19" s="83" t="s">
        <v>17</v>
      </c>
      <c r="E19" s="120">
        <v>2007</v>
      </c>
      <c r="F19" s="123">
        <v>0</v>
      </c>
      <c r="G19" s="123">
        <v>278.3</v>
      </c>
      <c r="H19" s="123">
        <v>288.2</v>
      </c>
      <c r="I19" s="123">
        <v>297.5</v>
      </c>
      <c r="J19" s="123">
        <f>SUM('14 pracovní'!J27)</f>
        <v>298.6</v>
      </c>
      <c r="K19" s="123">
        <f>SUM(F19,G19,H19,I19,J19)</f>
        <v>1162.6</v>
      </c>
      <c r="L19" s="125">
        <f>LARGE(F19:J19,1)+LARGE(F19:J19,2)+LARGE(F19:J19,3)</f>
        <v>884.3</v>
      </c>
    </row>
    <row r="20" spans="1:12" s="98" customFormat="1" ht="24.75" customHeight="1" thickBot="1">
      <c r="A20" s="89" t="s">
        <v>54</v>
      </c>
      <c r="B20" s="103" t="s">
        <v>56</v>
      </c>
      <c r="C20" s="122" t="s">
        <v>15</v>
      </c>
      <c r="D20" s="92" t="s">
        <v>17</v>
      </c>
      <c r="E20" s="105">
        <v>2006</v>
      </c>
      <c r="F20" s="123">
        <v>0</v>
      </c>
      <c r="G20" s="123">
        <v>239.8</v>
      </c>
      <c r="H20" s="123">
        <v>272.6</v>
      </c>
      <c r="I20" s="123">
        <v>276.1</v>
      </c>
      <c r="J20" s="123">
        <f>SUM('14 pracovní'!J28)</f>
        <v>277.6</v>
      </c>
      <c r="K20" s="123">
        <f>SUM(F20,G20,H20,I20,J20)</f>
        <v>1066.1000000000001</v>
      </c>
      <c r="L20" s="135">
        <f>LARGE(F20:J20,1)+LARGE(F20:J20,2)+LARGE(F20:J20,3)</f>
        <v>826.3000000000001</v>
      </c>
    </row>
    <row r="21" spans="2:12" ht="12.75">
      <c r="B21" s="8"/>
      <c r="C21" s="9"/>
      <c r="D21" s="6"/>
      <c r="E21" s="7"/>
      <c r="L21" s="126"/>
    </row>
    <row r="22" spans="2:5" ht="12.75">
      <c r="B22" s="8"/>
      <c r="C22" s="9"/>
      <c r="D22" s="12"/>
      <c r="E22" s="7"/>
    </row>
    <row r="23" spans="2:5" ht="12.75">
      <c r="B23" s="8"/>
      <c r="C23" s="11"/>
      <c r="D23" s="6"/>
      <c r="E23" s="7"/>
    </row>
    <row r="24" spans="2:5" ht="12.75">
      <c r="B24" s="8"/>
      <c r="C24" s="9"/>
      <c r="D24" s="6"/>
      <c r="E24" s="7"/>
    </row>
    <row r="25" spans="2:5" ht="12.75">
      <c r="B25" s="8"/>
      <c r="C25" s="9"/>
      <c r="D25" s="6"/>
      <c r="E25" s="7"/>
    </row>
    <row r="26" spans="2:5" ht="12.75">
      <c r="B26" s="8"/>
      <c r="C26" s="9"/>
      <c r="D26" s="6"/>
      <c r="E26" s="7"/>
    </row>
    <row r="27" spans="2:5" ht="12.75">
      <c r="B27" s="8"/>
      <c r="C27" s="9"/>
      <c r="D27" s="6"/>
      <c r="E27" s="7"/>
    </row>
    <row r="28" spans="2:5" ht="12.75">
      <c r="B28" s="2"/>
      <c r="C28" s="2"/>
      <c r="D28" s="2"/>
      <c r="E28" s="2"/>
    </row>
  </sheetData>
  <sheetProtection/>
  <printOptions horizontalCentered="1"/>
  <pageMargins left="0" right="0" top="0.984251968503937" bottom="0.984251968503937" header="0" footer="0"/>
  <pageSetup horizontalDpi="600" verticalDpi="600" orientation="landscape" paperSize="9" r:id="rId1"/>
  <ignoredErrors>
    <ignoredError sqref="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9">
      <selection activeCell="K17" sqref="K17"/>
    </sheetView>
  </sheetViews>
  <sheetFormatPr defaultColWidth="9.140625" defaultRowHeight="12.75"/>
  <cols>
    <col min="1" max="1" width="5.57421875" style="0" customWidth="1"/>
    <col min="2" max="2" width="24.140625" style="0" customWidth="1"/>
    <col min="3" max="3" width="9.140625" style="0" customWidth="1"/>
    <col min="4" max="4" width="16.57421875" style="0" customWidth="1"/>
  </cols>
  <sheetData>
    <row r="1" spans="1:11" ht="20.25">
      <c r="A1" s="164" t="s">
        <v>81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8">
      <c r="A2" s="146"/>
      <c r="B2" s="139"/>
      <c r="C2" s="147"/>
      <c r="D2" s="146"/>
      <c r="E2" s="147"/>
      <c r="F2" s="147"/>
      <c r="G2" s="146"/>
      <c r="H2" s="146"/>
      <c r="I2" s="146"/>
      <c r="J2" s="146"/>
      <c r="K2" s="148"/>
    </row>
    <row r="3" spans="1:11" ht="18">
      <c r="A3" s="140" t="s">
        <v>69</v>
      </c>
      <c r="B3" s="140"/>
      <c r="C3" s="126"/>
      <c r="D3" s="157" t="s">
        <v>82</v>
      </c>
      <c r="E3" s="157"/>
      <c r="F3" s="157"/>
      <c r="G3" s="157"/>
      <c r="H3" s="157"/>
      <c r="I3" s="157"/>
      <c r="J3" s="146"/>
      <c r="K3" s="159"/>
    </row>
    <row r="4" spans="1:11" ht="18">
      <c r="A4" s="165" t="s">
        <v>70</v>
      </c>
      <c r="B4" s="165"/>
      <c r="C4" s="126"/>
      <c r="D4" s="141" t="s">
        <v>71</v>
      </c>
      <c r="E4" s="141"/>
      <c r="F4" s="141"/>
      <c r="G4" s="141"/>
      <c r="H4" s="146"/>
      <c r="I4" s="146"/>
      <c r="J4" s="146"/>
      <c r="K4" s="159"/>
    </row>
    <row r="5" spans="1:11" ht="18">
      <c r="A5" s="141" t="s">
        <v>72</v>
      </c>
      <c r="B5" s="141"/>
      <c r="C5" s="126"/>
      <c r="D5" s="141" t="s">
        <v>83</v>
      </c>
      <c r="E5" s="141"/>
      <c r="F5" s="141"/>
      <c r="G5" s="141"/>
      <c r="H5" s="141"/>
      <c r="I5" s="141"/>
      <c r="J5" s="141"/>
      <c r="K5" s="141"/>
    </row>
    <row r="6" spans="1:11" ht="18">
      <c r="A6" s="165" t="s">
        <v>73</v>
      </c>
      <c r="B6" s="165"/>
      <c r="C6" s="126"/>
      <c r="D6" s="141" t="s">
        <v>84</v>
      </c>
      <c r="E6" s="141"/>
      <c r="F6" s="141"/>
      <c r="G6" s="141"/>
      <c r="H6" s="141"/>
      <c r="I6" s="146"/>
      <c r="J6" s="146"/>
      <c r="K6" s="159"/>
    </row>
    <row r="7" spans="1:11" ht="18">
      <c r="A7" s="143"/>
      <c r="B7" s="143"/>
      <c r="C7" s="142"/>
      <c r="D7" s="143"/>
      <c r="E7" s="143"/>
      <c r="F7" s="143"/>
      <c r="G7" s="146"/>
      <c r="H7" s="146"/>
      <c r="I7" s="146"/>
      <c r="J7" s="146"/>
      <c r="K7" s="148"/>
    </row>
    <row r="8" spans="1:11" ht="18">
      <c r="A8" s="140"/>
      <c r="B8" s="140"/>
      <c r="C8" s="155"/>
      <c r="D8" s="144"/>
      <c r="E8" s="140"/>
      <c r="F8" s="140"/>
      <c r="G8" s="146"/>
      <c r="H8" s="146"/>
      <c r="I8" s="146"/>
      <c r="J8" s="146"/>
      <c r="K8" s="148"/>
    </row>
    <row r="9" spans="1:11" ht="18">
      <c r="A9" s="145" t="s">
        <v>79</v>
      </c>
      <c r="B9" s="140"/>
      <c r="C9" s="155"/>
      <c r="D9" s="144"/>
      <c r="E9" s="140"/>
      <c r="F9" s="140"/>
      <c r="G9" s="146"/>
      <c r="H9" s="146"/>
      <c r="I9" s="146"/>
      <c r="J9" s="146"/>
      <c r="K9" s="148"/>
    </row>
    <row r="10" ht="12.75">
      <c r="C10" s="126"/>
    </row>
    <row r="11" spans="1:11" ht="15.75">
      <c r="A11" s="149" t="s">
        <v>6</v>
      </c>
      <c r="B11" s="149" t="s">
        <v>85</v>
      </c>
      <c r="C11" s="150" t="s">
        <v>76</v>
      </c>
      <c r="D11" s="150" t="s">
        <v>64</v>
      </c>
      <c r="E11" s="150" t="s">
        <v>75</v>
      </c>
      <c r="F11" s="150"/>
      <c r="G11" s="166" t="s">
        <v>77</v>
      </c>
      <c r="H11" s="166"/>
      <c r="I11" s="166"/>
      <c r="J11" s="150" t="s">
        <v>68</v>
      </c>
      <c r="K11" s="151" t="s">
        <v>78</v>
      </c>
    </row>
    <row r="12" spans="1:11" ht="15.75">
      <c r="A12" s="152"/>
      <c r="B12" s="152"/>
      <c r="C12" s="153"/>
      <c r="D12" s="153"/>
      <c r="E12" s="153"/>
      <c r="F12" s="153"/>
      <c r="G12" s="153" t="s">
        <v>65</v>
      </c>
      <c r="H12" s="153" t="s">
        <v>66</v>
      </c>
      <c r="I12" s="153" t="s">
        <v>67</v>
      </c>
      <c r="J12" s="153"/>
      <c r="K12" s="154"/>
    </row>
    <row r="13" spans="1:11" ht="15">
      <c r="A13" s="98"/>
      <c r="B13" s="98" t="s">
        <v>49</v>
      </c>
      <c r="C13" s="156">
        <v>43743</v>
      </c>
      <c r="D13" s="98" t="s">
        <v>16</v>
      </c>
      <c r="E13" s="98">
        <v>2010</v>
      </c>
      <c r="F13" s="98"/>
      <c r="G13" s="98">
        <v>105.1</v>
      </c>
      <c r="H13" s="98">
        <v>104.5</v>
      </c>
      <c r="I13" s="98">
        <v>103.7</v>
      </c>
      <c r="J13" s="98">
        <f>SUM(G13:I13)</f>
        <v>313.3</v>
      </c>
      <c r="K13" s="98">
        <v>23</v>
      </c>
    </row>
    <row r="14" spans="1:11" ht="15">
      <c r="A14" s="98"/>
      <c r="B14" s="98" t="s">
        <v>37</v>
      </c>
      <c r="C14" s="156">
        <v>43160</v>
      </c>
      <c r="D14" s="98" t="s">
        <v>16</v>
      </c>
      <c r="E14" s="98">
        <v>2009</v>
      </c>
      <c r="F14" s="98"/>
      <c r="G14" s="98">
        <v>103</v>
      </c>
      <c r="H14" s="98">
        <v>96.1</v>
      </c>
      <c r="I14" s="98">
        <v>102.5</v>
      </c>
      <c r="J14" s="98">
        <f aca="true" t="shared" si="0" ref="J14:J24">SUM(G14:I14)</f>
        <v>301.6</v>
      </c>
      <c r="K14" s="98">
        <v>14</v>
      </c>
    </row>
    <row r="15" spans="1:11" ht="15">
      <c r="A15" s="98"/>
      <c r="B15" s="98" t="s">
        <v>31</v>
      </c>
      <c r="C15" s="156">
        <v>42581</v>
      </c>
      <c r="D15" s="98" t="s">
        <v>21</v>
      </c>
      <c r="E15" s="98">
        <v>2008</v>
      </c>
      <c r="F15" s="98"/>
      <c r="G15" s="98">
        <v>103.3</v>
      </c>
      <c r="H15" s="98">
        <v>100.1</v>
      </c>
      <c r="I15" s="98">
        <v>103.1</v>
      </c>
      <c r="J15" s="98">
        <f t="shared" si="0"/>
        <v>306.5</v>
      </c>
      <c r="K15" s="98">
        <v>17</v>
      </c>
    </row>
    <row r="16" spans="1:11" ht="15">
      <c r="A16" s="98"/>
      <c r="B16" s="98" t="s">
        <v>43</v>
      </c>
      <c r="C16" s="156">
        <v>43089</v>
      </c>
      <c r="D16" s="98" t="s">
        <v>17</v>
      </c>
      <c r="E16" s="98">
        <v>2009</v>
      </c>
      <c r="F16" s="98"/>
      <c r="G16" s="98">
        <v>94.8</v>
      </c>
      <c r="H16" s="98">
        <v>98.7</v>
      </c>
      <c r="I16" s="98">
        <v>95.9</v>
      </c>
      <c r="J16" s="98">
        <f t="shared" si="0"/>
        <v>289.4</v>
      </c>
      <c r="K16" s="98">
        <v>10</v>
      </c>
    </row>
    <row r="17" spans="1:11" ht="15">
      <c r="A17" s="98"/>
      <c r="B17" s="98" t="s">
        <v>57</v>
      </c>
      <c r="C17" s="156" t="s">
        <v>15</v>
      </c>
      <c r="D17" s="98" t="s">
        <v>58</v>
      </c>
      <c r="E17" s="98">
        <v>2008</v>
      </c>
      <c r="F17" s="98"/>
      <c r="G17" s="98"/>
      <c r="H17" s="98"/>
      <c r="I17" s="98"/>
      <c r="J17" s="98">
        <f t="shared" si="0"/>
        <v>0</v>
      </c>
      <c r="K17" s="98"/>
    </row>
    <row r="18" spans="1:11" ht="15">
      <c r="A18" s="98"/>
      <c r="B18" s="98" t="s">
        <v>35</v>
      </c>
      <c r="C18" s="156">
        <v>43159</v>
      </c>
      <c r="D18" s="98" t="s">
        <v>16</v>
      </c>
      <c r="E18" s="98">
        <v>2008</v>
      </c>
      <c r="F18" s="98"/>
      <c r="G18" s="98">
        <v>101.3</v>
      </c>
      <c r="H18" s="98">
        <v>103.9</v>
      </c>
      <c r="I18" s="98">
        <v>102.6</v>
      </c>
      <c r="J18" s="98">
        <f t="shared" si="0"/>
        <v>307.79999999999995</v>
      </c>
      <c r="K18" s="98">
        <v>18</v>
      </c>
    </row>
    <row r="19" spans="1:11" ht="15">
      <c r="A19" s="98"/>
      <c r="B19" s="98" t="s">
        <v>38</v>
      </c>
      <c r="C19" s="156">
        <v>43195</v>
      </c>
      <c r="D19" s="98" t="s">
        <v>28</v>
      </c>
      <c r="E19" s="98">
        <v>2008</v>
      </c>
      <c r="F19" s="98"/>
      <c r="G19" s="98">
        <v>97.6</v>
      </c>
      <c r="H19" s="98">
        <v>101.3</v>
      </c>
      <c r="I19" s="98">
        <v>101.3</v>
      </c>
      <c r="J19" s="98">
        <f t="shared" si="0"/>
        <v>300.2</v>
      </c>
      <c r="K19" s="98">
        <v>15</v>
      </c>
    </row>
    <row r="20" spans="1:11" ht="15">
      <c r="A20" s="98"/>
      <c r="B20" s="98" t="s">
        <v>48</v>
      </c>
      <c r="C20" s="156">
        <v>43666</v>
      </c>
      <c r="D20" s="98" t="s">
        <v>21</v>
      </c>
      <c r="E20" s="98">
        <v>2008</v>
      </c>
      <c r="F20" s="98"/>
      <c r="G20" s="98">
        <v>101.8</v>
      </c>
      <c r="H20" s="98">
        <v>102.1</v>
      </c>
      <c r="I20" s="98">
        <v>101.2</v>
      </c>
      <c r="J20" s="98">
        <f t="shared" si="0"/>
        <v>305.09999999999997</v>
      </c>
      <c r="K20" s="98">
        <v>17</v>
      </c>
    </row>
    <row r="21" spans="1:11" ht="15">
      <c r="A21" s="98"/>
      <c r="B21" s="98" t="s">
        <v>50</v>
      </c>
      <c r="C21" s="156">
        <v>43664</v>
      </c>
      <c r="D21" s="98" t="s">
        <v>21</v>
      </c>
      <c r="E21" s="98">
        <v>2008</v>
      </c>
      <c r="F21" s="98"/>
      <c r="G21" s="98"/>
      <c r="H21" s="98"/>
      <c r="I21" s="98"/>
      <c r="J21" s="98">
        <f t="shared" si="0"/>
        <v>0</v>
      </c>
      <c r="K21" s="98"/>
    </row>
    <row r="22" spans="1:11" ht="15">
      <c r="A22" s="98"/>
      <c r="B22" s="98" t="s">
        <v>53</v>
      </c>
      <c r="C22" s="156" t="s">
        <v>15</v>
      </c>
      <c r="D22" s="98" t="s">
        <v>21</v>
      </c>
      <c r="E22" s="98">
        <v>2010</v>
      </c>
      <c r="F22" s="98"/>
      <c r="G22" s="98"/>
      <c r="H22" s="98"/>
      <c r="I22" s="98"/>
      <c r="J22" s="98">
        <f t="shared" si="0"/>
        <v>0</v>
      </c>
      <c r="K22" s="98"/>
    </row>
    <row r="23" spans="1:11" ht="15">
      <c r="A23" s="98"/>
      <c r="B23" s="98" t="s">
        <v>59</v>
      </c>
      <c r="C23" s="156" t="s">
        <v>15</v>
      </c>
      <c r="D23" s="98" t="s">
        <v>58</v>
      </c>
      <c r="E23" s="98">
        <v>2009</v>
      </c>
      <c r="F23" s="98"/>
      <c r="G23" s="98"/>
      <c r="H23" s="98"/>
      <c r="I23" s="98"/>
      <c r="J23" s="98">
        <f t="shared" si="0"/>
        <v>0</v>
      </c>
      <c r="K23" s="98"/>
    </row>
    <row r="24" spans="1:11" ht="15">
      <c r="A24" s="98"/>
      <c r="B24" s="98" t="s">
        <v>40</v>
      </c>
      <c r="C24" s="156">
        <v>43093</v>
      </c>
      <c r="D24" s="98" t="s">
        <v>17</v>
      </c>
      <c r="E24" s="98">
        <v>2009</v>
      </c>
      <c r="F24" s="98"/>
      <c r="G24" s="98"/>
      <c r="H24" s="98"/>
      <c r="I24" s="98"/>
      <c r="J24" s="98">
        <f t="shared" si="0"/>
        <v>0</v>
      </c>
      <c r="K24" s="98"/>
    </row>
    <row r="29" spans="2:4" ht="34.5">
      <c r="B29" s="163" t="s">
        <v>86</v>
      </c>
      <c r="C29" s="163"/>
      <c r="D29" s="163"/>
    </row>
  </sheetData>
  <sheetProtection selectLockedCells="1" selectUnlockedCells="1"/>
  <mergeCells count="4">
    <mergeCell ref="A1:K1"/>
    <mergeCell ref="A4:B4"/>
    <mergeCell ref="A6:B6"/>
    <mergeCell ref="G11:I1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9">
      <selection activeCell="J17" sqref="J17"/>
    </sheetView>
  </sheetViews>
  <sheetFormatPr defaultColWidth="9.140625" defaultRowHeight="12.75"/>
  <cols>
    <col min="2" max="2" width="21.8515625" style="0" customWidth="1"/>
    <col min="4" max="4" width="19.140625" style="0" customWidth="1"/>
  </cols>
  <sheetData>
    <row r="1" spans="1:11" ht="20.25">
      <c r="A1" s="164" t="s">
        <v>81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8">
      <c r="A2" s="146"/>
      <c r="B2" s="139"/>
      <c r="C2" s="147"/>
      <c r="D2" s="146"/>
      <c r="E2" s="147"/>
      <c r="F2" s="147"/>
      <c r="G2" s="147"/>
      <c r="H2" s="147"/>
      <c r="I2" s="147"/>
      <c r="J2" s="147"/>
      <c r="K2" s="158"/>
    </row>
    <row r="3" spans="1:11" ht="18">
      <c r="A3" s="140" t="s">
        <v>69</v>
      </c>
      <c r="B3" s="140"/>
      <c r="C3" s="126"/>
      <c r="D3" s="157" t="s">
        <v>82</v>
      </c>
      <c r="E3" s="157"/>
      <c r="F3" s="157"/>
      <c r="G3" s="155"/>
      <c r="H3" s="155"/>
      <c r="I3" s="155"/>
      <c r="J3" s="147"/>
      <c r="K3" s="160"/>
    </row>
    <row r="4" spans="1:11" ht="18">
      <c r="A4" s="165" t="s">
        <v>70</v>
      </c>
      <c r="B4" s="165"/>
      <c r="C4" s="126"/>
      <c r="D4" s="141" t="s">
        <v>71</v>
      </c>
      <c r="E4" s="141"/>
      <c r="F4" s="141"/>
      <c r="G4" s="142"/>
      <c r="H4" s="147"/>
      <c r="I4" s="147"/>
      <c r="J4" s="147"/>
      <c r="K4" s="160"/>
    </row>
    <row r="5" spans="1:11" ht="18">
      <c r="A5" s="141" t="s">
        <v>72</v>
      </c>
      <c r="B5" s="141"/>
      <c r="C5" s="126"/>
      <c r="D5" s="141" t="s">
        <v>83</v>
      </c>
      <c r="E5" s="141"/>
      <c r="F5" s="141"/>
      <c r="G5" s="142"/>
      <c r="H5" s="142"/>
      <c r="I5" s="142"/>
      <c r="J5" s="142"/>
      <c r="K5" s="142"/>
    </row>
    <row r="6" spans="1:11" ht="18">
      <c r="A6" s="165" t="s">
        <v>73</v>
      </c>
      <c r="B6" s="165"/>
      <c r="C6" s="167" t="s">
        <v>84</v>
      </c>
      <c r="D6" s="167"/>
      <c r="E6" s="167"/>
      <c r="F6" s="167"/>
      <c r="G6" s="167"/>
      <c r="H6" s="167"/>
      <c r="I6" s="147"/>
      <c r="J6" s="147"/>
      <c r="K6" s="160"/>
    </row>
    <row r="7" spans="1:11" ht="18">
      <c r="A7" s="143"/>
      <c r="B7" s="143"/>
      <c r="C7" s="142"/>
      <c r="D7" s="143"/>
      <c r="E7" s="143"/>
      <c r="F7" s="143"/>
      <c r="G7" s="147"/>
      <c r="H7" s="147"/>
      <c r="I7" s="147"/>
      <c r="J7" s="147"/>
      <c r="K7" s="158"/>
    </row>
    <row r="8" spans="1:11" ht="18">
      <c r="A8" s="140"/>
      <c r="B8" s="140"/>
      <c r="C8" s="155"/>
      <c r="D8" s="144"/>
      <c r="E8" s="140"/>
      <c r="F8" s="140"/>
      <c r="G8" s="147"/>
      <c r="H8" s="147"/>
      <c r="I8" s="147"/>
      <c r="J8" s="147"/>
      <c r="K8" s="158"/>
    </row>
    <row r="9" spans="1:11" ht="18">
      <c r="A9" s="145" t="s">
        <v>80</v>
      </c>
      <c r="B9" s="140"/>
      <c r="C9" s="155"/>
      <c r="D9" s="144"/>
      <c r="E9" s="140"/>
      <c r="F9" s="140"/>
      <c r="G9" s="147"/>
      <c r="H9" s="147"/>
      <c r="I9" s="147"/>
      <c r="J9" s="147"/>
      <c r="K9" s="158"/>
    </row>
    <row r="10" spans="3:11" ht="12.75">
      <c r="C10" s="126"/>
      <c r="G10" s="126"/>
      <c r="H10" s="126"/>
      <c r="I10" s="126"/>
      <c r="J10" s="126"/>
      <c r="K10" s="126"/>
    </row>
    <row r="11" spans="1:11" ht="15.75">
      <c r="A11" s="149" t="s">
        <v>6</v>
      </c>
      <c r="B11" s="149" t="s">
        <v>74</v>
      </c>
      <c r="C11" s="150" t="s">
        <v>76</v>
      </c>
      <c r="D11" s="150" t="s">
        <v>64</v>
      </c>
      <c r="E11" s="150" t="s">
        <v>75</v>
      </c>
      <c r="F11" s="150"/>
      <c r="G11" s="166" t="s">
        <v>77</v>
      </c>
      <c r="H11" s="166"/>
      <c r="I11" s="166"/>
      <c r="J11" s="150" t="s">
        <v>68</v>
      </c>
      <c r="K11" s="161" t="s">
        <v>78</v>
      </c>
    </row>
    <row r="12" spans="1:11" ht="15.75">
      <c r="A12" s="152"/>
      <c r="B12" s="152"/>
      <c r="C12" s="153"/>
      <c r="D12" s="153"/>
      <c r="E12" s="153"/>
      <c r="F12" s="153"/>
      <c r="G12" s="156" t="s">
        <v>65</v>
      </c>
      <c r="H12" s="156" t="s">
        <v>66</v>
      </c>
      <c r="I12" s="156" t="s">
        <v>66</v>
      </c>
      <c r="J12" s="153"/>
      <c r="K12" s="162"/>
    </row>
    <row r="13" spans="1:11" ht="18" customHeight="1">
      <c r="A13" s="98"/>
      <c r="B13" s="98" t="s">
        <v>26</v>
      </c>
      <c r="C13" s="156">
        <v>41458</v>
      </c>
      <c r="D13" s="98" t="s">
        <v>17</v>
      </c>
      <c r="E13" s="98">
        <v>2007</v>
      </c>
      <c r="F13" s="98"/>
      <c r="G13" s="156">
        <v>103.1</v>
      </c>
      <c r="H13" s="156">
        <v>104.5</v>
      </c>
      <c r="I13" s="156">
        <v>104</v>
      </c>
      <c r="J13" s="156">
        <f>SUM(G13:I13)</f>
        <v>311.6</v>
      </c>
      <c r="K13" s="156">
        <v>24</v>
      </c>
    </row>
    <row r="14" spans="1:11" ht="18" customHeight="1">
      <c r="A14" s="98"/>
      <c r="B14" s="98" t="s">
        <v>39</v>
      </c>
      <c r="C14" s="156">
        <v>43090</v>
      </c>
      <c r="D14" s="98" t="s">
        <v>17</v>
      </c>
      <c r="E14" s="98">
        <v>2007</v>
      </c>
      <c r="F14" s="98"/>
      <c r="G14" s="156">
        <v>100.3</v>
      </c>
      <c r="H14" s="156">
        <v>97.5</v>
      </c>
      <c r="I14" s="156">
        <v>100.3</v>
      </c>
      <c r="J14" s="156">
        <f aca="true" t="shared" si="0" ref="J14:J28">SUM(G14:I14)</f>
        <v>298.1</v>
      </c>
      <c r="K14" s="156">
        <v>9</v>
      </c>
    </row>
    <row r="15" spans="1:11" ht="18" customHeight="1">
      <c r="A15" s="98"/>
      <c r="B15" s="98" t="s">
        <v>44</v>
      </c>
      <c r="C15" s="156">
        <v>43091</v>
      </c>
      <c r="D15" s="98" t="s">
        <v>17</v>
      </c>
      <c r="E15" s="98">
        <v>2007</v>
      </c>
      <c r="F15" s="98"/>
      <c r="G15" s="156">
        <v>103.3</v>
      </c>
      <c r="H15" s="156">
        <v>102.8</v>
      </c>
      <c r="I15" s="156">
        <v>102.9</v>
      </c>
      <c r="J15" s="156">
        <f t="shared" si="0"/>
        <v>309</v>
      </c>
      <c r="K15" s="156">
        <v>20</v>
      </c>
    </row>
    <row r="16" spans="1:11" ht="18" customHeight="1">
      <c r="A16" s="98"/>
      <c r="B16" s="98" t="s">
        <v>30</v>
      </c>
      <c r="C16" s="156">
        <v>42630</v>
      </c>
      <c r="D16" s="98" t="s">
        <v>28</v>
      </c>
      <c r="E16" s="98">
        <v>2007</v>
      </c>
      <c r="F16" s="98"/>
      <c r="G16" s="156">
        <v>100.3</v>
      </c>
      <c r="H16" s="156">
        <v>101.7</v>
      </c>
      <c r="I16" s="156">
        <v>100.6</v>
      </c>
      <c r="J16" s="156">
        <f t="shared" si="0"/>
        <v>302.6</v>
      </c>
      <c r="K16" s="156">
        <v>12</v>
      </c>
    </row>
    <row r="17" spans="1:11" ht="18" customHeight="1">
      <c r="A17" s="98"/>
      <c r="B17" s="98" t="s">
        <v>42</v>
      </c>
      <c r="C17" s="156" t="s">
        <v>45</v>
      </c>
      <c r="D17" s="98" t="s">
        <v>17</v>
      </c>
      <c r="E17" s="98">
        <v>2006</v>
      </c>
      <c r="F17" s="98"/>
      <c r="G17" s="156">
        <v>103.9</v>
      </c>
      <c r="H17" s="156">
        <v>103.1</v>
      </c>
      <c r="I17" s="156">
        <v>104</v>
      </c>
      <c r="J17" s="156">
        <f t="shared" si="0"/>
        <v>311</v>
      </c>
      <c r="K17" s="156">
        <v>21</v>
      </c>
    </row>
    <row r="18" spans="1:11" ht="18" customHeight="1">
      <c r="A18" s="98"/>
      <c r="B18" s="98" t="s">
        <v>33</v>
      </c>
      <c r="C18" s="156">
        <v>42588</v>
      </c>
      <c r="D18" s="98" t="s">
        <v>17</v>
      </c>
      <c r="E18" s="98">
        <v>2007</v>
      </c>
      <c r="F18" s="98"/>
      <c r="G18" s="156"/>
      <c r="H18" s="156"/>
      <c r="I18" s="156"/>
      <c r="J18" s="156">
        <f t="shared" si="0"/>
        <v>0</v>
      </c>
      <c r="K18" s="156"/>
    </row>
    <row r="19" spans="1:11" ht="18" customHeight="1">
      <c r="A19" s="98"/>
      <c r="B19" s="98" t="s">
        <v>41</v>
      </c>
      <c r="C19" s="156">
        <v>43284</v>
      </c>
      <c r="D19" s="98" t="s">
        <v>17</v>
      </c>
      <c r="E19" s="98">
        <v>2006</v>
      </c>
      <c r="F19" s="98"/>
      <c r="G19" s="156">
        <v>103.7</v>
      </c>
      <c r="H19" s="156">
        <v>101.6</v>
      </c>
      <c r="I19" s="156">
        <v>101.7</v>
      </c>
      <c r="J19" s="156">
        <f t="shared" si="0"/>
        <v>307</v>
      </c>
      <c r="K19" s="156">
        <v>16</v>
      </c>
    </row>
    <row r="20" spans="1:11" ht="18" customHeight="1">
      <c r="A20" s="98"/>
      <c r="B20" s="98" t="s">
        <v>36</v>
      </c>
      <c r="C20" s="156">
        <v>43093</v>
      </c>
      <c r="D20" s="98" t="s">
        <v>17</v>
      </c>
      <c r="E20" s="98">
        <v>2006</v>
      </c>
      <c r="F20" s="98"/>
      <c r="G20" s="156">
        <v>103.6</v>
      </c>
      <c r="H20" s="156">
        <v>103.4</v>
      </c>
      <c r="I20" s="156">
        <v>103.7</v>
      </c>
      <c r="J20" s="156">
        <f t="shared" si="0"/>
        <v>310.7</v>
      </c>
      <c r="K20" s="156">
        <v>23</v>
      </c>
    </row>
    <row r="21" spans="1:11" ht="18" customHeight="1">
      <c r="A21" s="98"/>
      <c r="B21" s="98" t="s">
        <v>27</v>
      </c>
      <c r="C21" s="156" t="s">
        <v>29</v>
      </c>
      <c r="D21" s="98" t="s">
        <v>21</v>
      </c>
      <c r="E21" s="98">
        <v>2007</v>
      </c>
      <c r="F21" s="98"/>
      <c r="G21" s="156">
        <v>102.2</v>
      </c>
      <c r="H21" s="156">
        <v>102.5</v>
      </c>
      <c r="I21" s="156">
        <v>103</v>
      </c>
      <c r="J21" s="156">
        <f t="shared" si="0"/>
        <v>307.7</v>
      </c>
      <c r="K21" s="156">
        <v>17</v>
      </c>
    </row>
    <row r="22" spans="1:11" ht="18" customHeight="1">
      <c r="A22" s="98"/>
      <c r="B22" s="98" t="s">
        <v>32</v>
      </c>
      <c r="C22" s="156">
        <v>42632</v>
      </c>
      <c r="D22" s="98" t="s">
        <v>16</v>
      </c>
      <c r="E22" s="98">
        <v>2006</v>
      </c>
      <c r="F22" s="98"/>
      <c r="G22" s="156">
        <v>102.8</v>
      </c>
      <c r="H22" s="156">
        <v>101.2</v>
      </c>
      <c r="I22" s="156">
        <v>101.9</v>
      </c>
      <c r="J22" s="156">
        <f t="shared" si="0"/>
        <v>305.9</v>
      </c>
      <c r="K22" s="156">
        <v>18</v>
      </c>
    </row>
    <row r="23" spans="1:11" ht="18" customHeight="1">
      <c r="A23" s="98"/>
      <c r="B23" s="98" t="s">
        <v>25</v>
      </c>
      <c r="C23" s="156">
        <v>41336</v>
      </c>
      <c r="D23" s="98" t="s">
        <v>17</v>
      </c>
      <c r="E23" s="98">
        <v>2006</v>
      </c>
      <c r="F23" s="98"/>
      <c r="G23" s="156">
        <v>98.4</v>
      </c>
      <c r="H23" s="156">
        <v>98.6</v>
      </c>
      <c r="I23" s="156">
        <v>97.5</v>
      </c>
      <c r="J23" s="156">
        <f t="shared" si="0"/>
        <v>294.5</v>
      </c>
      <c r="K23" s="156">
        <v>8</v>
      </c>
    </row>
    <row r="24" spans="1:11" ht="18" customHeight="1">
      <c r="A24" s="98"/>
      <c r="B24" s="98" t="s">
        <v>55</v>
      </c>
      <c r="C24" s="156" t="s">
        <v>15</v>
      </c>
      <c r="D24" s="98" t="s">
        <v>17</v>
      </c>
      <c r="E24" s="98">
        <v>2006</v>
      </c>
      <c r="F24" s="98"/>
      <c r="G24" s="156">
        <v>96.8</v>
      </c>
      <c r="H24" s="156">
        <v>96.8</v>
      </c>
      <c r="I24" s="156">
        <v>99.5</v>
      </c>
      <c r="J24" s="156">
        <f t="shared" si="0"/>
        <v>293.1</v>
      </c>
      <c r="K24" s="156">
        <v>9</v>
      </c>
    </row>
    <row r="25" spans="1:11" ht="18" customHeight="1">
      <c r="A25" s="98"/>
      <c r="B25" s="98" t="s">
        <v>34</v>
      </c>
      <c r="C25" s="156">
        <v>42633</v>
      </c>
      <c r="D25" s="98" t="s">
        <v>16</v>
      </c>
      <c r="E25" s="98">
        <v>2007</v>
      </c>
      <c r="F25" s="98"/>
      <c r="G25" s="156">
        <v>95.6</v>
      </c>
      <c r="H25" s="156">
        <v>102.9</v>
      </c>
      <c r="I25" s="156">
        <v>100.4</v>
      </c>
      <c r="J25" s="156">
        <f t="shared" si="0"/>
        <v>298.9</v>
      </c>
      <c r="K25" s="156">
        <v>12</v>
      </c>
    </row>
    <row r="26" spans="1:11" ht="18" customHeight="1">
      <c r="A26" s="98"/>
      <c r="B26" s="98" t="s">
        <v>47</v>
      </c>
      <c r="C26" s="156">
        <v>43745</v>
      </c>
      <c r="D26" s="98" t="s">
        <v>16</v>
      </c>
      <c r="E26" s="98">
        <v>2007</v>
      </c>
      <c r="F26" s="98"/>
      <c r="G26" s="156">
        <v>96.1</v>
      </c>
      <c r="H26" s="156">
        <v>99</v>
      </c>
      <c r="I26" s="156">
        <v>100.5</v>
      </c>
      <c r="J26" s="156">
        <f t="shared" si="0"/>
        <v>295.6</v>
      </c>
      <c r="K26" s="156">
        <v>11</v>
      </c>
    </row>
    <row r="27" spans="1:11" ht="18" customHeight="1">
      <c r="A27" s="98"/>
      <c r="B27" s="98" t="s">
        <v>52</v>
      </c>
      <c r="C27" s="156" t="s">
        <v>15</v>
      </c>
      <c r="D27" s="98" t="s">
        <v>17</v>
      </c>
      <c r="E27" s="98">
        <v>2007</v>
      </c>
      <c r="F27" s="98"/>
      <c r="G27" s="156">
        <v>99</v>
      </c>
      <c r="H27" s="156">
        <v>100.4</v>
      </c>
      <c r="I27" s="156">
        <v>99.2</v>
      </c>
      <c r="J27" s="156">
        <f t="shared" si="0"/>
        <v>298.6</v>
      </c>
      <c r="K27" s="156">
        <v>12</v>
      </c>
    </row>
    <row r="28" spans="1:11" ht="18" customHeight="1">
      <c r="A28" s="98"/>
      <c r="B28" s="98" t="s">
        <v>56</v>
      </c>
      <c r="C28" s="156" t="s">
        <v>15</v>
      </c>
      <c r="D28" s="98" t="s">
        <v>17</v>
      </c>
      <c r="E28" s="98">
        <v>2006</v>
      </c>
      <c r="F28" s="98"/>
      <c r="G28" s="156">
        <v>88.7</v>
      </c>
      <c r="H28" s="156">
        <v>90.7</v>
      </c>
      <c r="I28" s="156">
        <v>98.2</v>
      </c>
      <c r="J28" s="156">
        <f t="shared" si="0"/>
        <v>277.6</v>
      </c>
      <c r="K28" s="156">
        <v>5</v>
      </c>
    </row>
    <row r="29" spans="3:11" ht="12.75">
      <c r="C29" s="126"/>
      <c r="G29" s="126"/>
      <c r="H29" s="126"/>
      <c r="I29" s="126"/>
      <c r="J29" s="126"/>
      <c r="K29" s="126" t="s">
        <v>87</v>
      </c>
    </row>
    <row r="32" ht="34.5">
      <c r="B32" s="163" t="s">
        <v>86</v>
      </c>
    </row>
  </sheetData>
  <sheetProtection/>
  <mergeCells count="5">
    <mergeCell ref="A1:K1"/>
    <mergeCell ref="A4:B4"/>
    <mergeCell ref="A6:B6"/>
    <mergeCell ref="C6:H6"/>
    <mergeCell ref="G11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Uživatel systému Windows</cp:lastModifiedBy>
  <cp:lastPrinted>2020-05-31T08:14:51Z</cp:lastPrinted>
  <dcterms:created xsi:type="dcterms:W3CDTF">2008-04-20T07:16:08Z</dcterms:created>
  <dcterms:modified xsi:type="dcterms:W3CDTF">2020-05-31T19:21:37Z</dcterms:modified>
  <cp:category/>
  <cp:version/>
  <cp:contentType/>
  <cp:contentStatus/>
</cp:coreProperties>
</file>